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hidePivotFieldList="1"/>
  <mc:AlternateContent xmlns:mc="http://schemas.openxmlformats.org/markup-compatibility/2006">
    <mc:Choice Requires="x15">
      <x15ac:absPath xmlns:x15ac="http://schemas.microsoft.com/office/spreadsheetml/2010/11/ac" url="https://bambuswb.sharepoint.com/sites/WordressWebseite/Freigegebene Dokumente/04 Blogbeiträge/2026-04 AO Doppelte Werte in Excel/"/>
    </mc:Choice>
  </mc:AlternateContent>
  <xr:revisionPtr revIDLastSave="326" documentId="11_174FB3E1A6A73467F74CCE0138B7A2006EFDA076" xr6:coauthVersionLast="47" xr6:coauthVersionMax="47" xr10:uidLastSave="{19DC0993-086D-4ACE-8EA1-0E3A637F5693}"/>
  <bookViews>
    <workbookView xWindow="28680" yWindow="-120" windowWidth="29040" windowHeight="15720" xr2:uid="{00000000-000D-0000-FFFF-FFFF00000000}"/>
  </bookViews>
  <sheets>
    <sheet name="Beispiele" sheetId="1" r:id="rId1"/>
    <sheet name="Lösung" sheetId="3" r:id="rId2"/>
  </sheets>
  <calcPr calcId="191029"/>
  <pivotCaches>
    <pivotCache cacheId="1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62" i="3" l="1" a="1"/>
  <c r="B162" i="3" s="1"/>
  <c r="C60" i="3"/>
  <c r="C59" i="3"/>
  <c r="D59" i="3"/>
  <c r="F162" i="3"/>
  <c r="D60" i="3"/>
</calcChain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<sst xmlns="http://schemas.openxmlformats.org/spreadsheetml/2006/main" count="504" uniqueCount="123">
  <si>
    <t>25.02.2024</t>
  </si>
  <si>
    <t>04.11.2024</t>
  </si>
  <si>
    <t>04.09.2024</t>
  </si>
  <si>
    <t>27.10.2024</t>
  </si>
  <si>
    <t>13.10.2024</t>
  </si>
  <si>
    <t>13.03.2024</t>
  </si>
  <si>
    <t>14.06.2024</t>
  </si>
  <si>
    <t>Beispiele für doppelte Werte</t>
  </si>
  <si>
    <t>Übung 1:</t>
  </si>
  <si>
    <t>Mit dieser Tabelle "Beispielstabelle" können Sie die im Beitrag erwähnten Methoden selbst ausprobieren.</t>
  </si>
  <si>
    <t>Aufgabe:</t>
  </si>
  <si>
    <t>Übung 2:</t>
  </si>
  <si>
    <t>Übung 3:</t>
  </si>
  <si>
    <t>Übung 4:</t>
  </si>
  <si>
    <t>Übung 5:</t>
  </si>
  <si>
    <t>Lösungen für Ihre Beispiele</t>
  </si>
  <si>
    <t>Lösung 1:</t>
  </si>
  <si>
    <t>Belegnummer</t>
  </si>
  <si>
    <t>Datum</t>
  </si>
  <si>
    <t>Kategorie</t>
  </si>
  <si>
    <t>Betrag (€)</t>
  </si>
  <si>
    <t>BLG-20065</t>
  </si>
  <si>
    <t>20.09.2024</t>
  </si>
  <si>
    <t>IT-Hardware</t>
  </si>
  <si>
    <t>BLG-20008</t>
  </si>
  <si>
    <t>13.08.2024</t>
  </si>
  <si>
    <t>Miete</t>
  </si>
  <si>
    <t>BLG-20057</t>
  </si>
  <si>
    <t>05.03.2024</t>
  </si>
  <si>
    <t>Reisekosten</t>
  </si>
  <si>
    <t>BLG-20032</t>
  </si>
  <si>
    <t>14.11.2024</t>
  </si>
  <si>
    <t>BLG-20010</t>
  </si>
  <si>
    <t>09.08.2024</t>
  </si>
  <si>
    <t>BLG-20072</t>
  </si>
  <si>
    <t>Marketing</t>
  </si>
  <si>
    <t>BLG-20002</t>
  </si>
  <si>
    <t>14.03.2024</t>
  </si>
  <si>
    <t>BLG-20064</t>
  </si>
  <si>
    <t>30.10.2024</t>
  </si>
  <si>
    <t>Büromaterial</t>
  </si>
  <si>
    <t>BLG-20014</t>
  </si>
  <si>
    <t>Bewirtung</t>
  </si>
  <si>
    <t>BLG-20046</t>
  </si>
  <si>
    <t>20.03.2024</t>
  </si>
  <si>
    <t>Weiterbildung</t>
  </si>
  <si>
    <t>BLG-20080</t>
  </si>
  <si>
    <t>28.10.2024</t>
  </si>
  <si>
    <t>BLG-20021</t>
  </si>
  <si>
    <t>14.08.2024</t>
  </si>
  <si>
    <t>Software-Lizenzen</t>
  </si>
  <si>
    <t>BLG-20079</t>
  </si>
  <si>
    <t>18.01.2024</t>
  </si>
  <si>
    <t>BLG-20015</t>
  </si>
  <si>
    <t>25.11.2024</t>
  </si>
  <si>
    <t>BLG-20011</t>
  </si>
  <si>
    <t>Telefon &amp; Internet</t>
  </si>
  <si>
    <t>BLG-20047</t>
  </si>
  <si>
    <t>BLG-20061</t>
  </si>
  <si>
    <t>01.12.2024</t>
  </si>
  <si>
    <t>Versicherung</t>
  </si>
  <si>
    <t>BLG-20055</t>
  </si>
  <si>
    <t>BLG-20009</t>
  </si>
  <si>
    <t>03.03.2024</t>
  </si>
  <si>
    <t>BLG-20012</t>
  </si>
  <si>
    <t>17.08.2024</t>
  </si>
  <si>
    <t>BLG-20042</t>
  </si>
  <si>
    <t>17.07.2024</t>
  </si>
  <si>
    <t>BLG-20026</t>
  </si>
  <si>
    <t>12.04.2024</t>
  </si>
  <si>
    <t>BLG-20004</t>
  </si>
  <si>
    <t>07.05.2024</t>
  </si>
  <si>
    <t>BLG-20003</t>
  </si>
  <si>
    <t>21.12.2024</t>
  </si>
  <si>
    <t>BLG-20045</t>
  </si>
  <si>
    <t>11.01.2024</t>
  </si>
  <si>
    <t>BLG-20041</t>
  </si>
  <si>
    <t>07.10.2024</t>
  </si>
  <si>
    <t>BLG-20017</t>
  </si>
  <si>
    <t>15.12.2024</t>
  </si>
  <si>
    <t>BLG-20016</t>
  </si>
  <si>
    <t>31.10.2024</t>
  </si>
  <si>
    <t>BLG-20058</t>
  </si>
  <si>
    <t>02.09.2024</t>
  </si>
  <si>
    <t>BLG-20077</t>
  </si>
  <si>
    <t>07.12.2024</t>
  </si>
  <si>
    <t>BLG-20033</t>
  </si>
  <si>
    <t>BLG-20059</t>
  </si>
  <si>
    <t>09.10.2024</t>
  </si>
  <si>
    <t>BLG-20068</t>
  </si>
  <si>
    <t>BLG-20083</t>
  </si>
  <si>
    <t>BLG-20036</t>
  </si>
  <si>
    <t>BLG-20020</t>
  </si>
  <si>
    <t>29.12.2024</t>
  </si>
  <si>
    <t>BLG-20049</t>
  </si>
  <si>
    <t>04.05.2024</t>
  </si>
  <si>
    <t>BLG-20028</t>
  </si>
  <si>
    <t>06.11.2024</t>
  </si>
  <si>
    <t>BLG-20056</t>
  </si>
  <si>
    <t>11.07.2024</t>
  </si>
  <si>
    <t>BLG-20027</t>
  </si>
  <si>
    <t>03.04.2024</t>
  </si>
  <si>
    <t>BLG-20018</t>
  </si>
  <si>
    <t>09.07.2024</t>
  </si>
  <si>
    <t>BLG-20053</t>
  </si>
  <si>
    <t>15.02.2024</t>
  </si>
  <si>
    <t>BLG-20084</t>
  </si>
  <si>
    <t>17.05.2024</t>
  </si>
  <si>
    <t>Suchkriterie "Reisekosten":</t>
  </si>
  <si>
    <t>Gesamtergebnis</t>
  </si>
  <si>
    <t>Anzahl von Belegnummer</t>
  </si>
  <si>
    <t>Suchkriterie "BLG-20079":</t>
  </si>
  <si>
    <t>Lösung 2:</t>
  </si>
  <si>
    <t>Lösung 3:</t>
  </si>
  <si>
    <t>Lösung 4:</t>
  </si>
  <si>
    <t>Lösung 5:</t>
  </si>
  <si>
    <t>Machen Sie die doppelte Werte in der Spalte "Belegnummer" mit Hilfe "Bedingte Formatierung" sichtbar</t>
  </si>
  <si>
    <t>Finden Sie mithilfe der Formel =ZÄHLENWENN() heraus wie oft folgende Artikeln in der Tabelle aus Übung 1 vorkommen.</t>
  </si>
  <si>
    <t>Suchkriterium: "BLG-20079":</t>
  </si>
  <si>
    <t>Suchkriterium: "Reisekosten":</t>
  </si>
  <si>
    <t>Erstellen Sie ebenso aus der Tabelle aus Übung 1 eine Pivot Tabelle um auszuwerten wie viele Duplikate es gibt und welche Werte betroffen sind.</t>
  </si>
  <si>
    <r>
      <t>Erstellen Sie eine Kopie von der Tabelle "Beispielstabelle" und führen Sie die Funktion "Duplikate entfernen" für die Spalte "</t>
    </r>
    <r>
      <rPr>
        <b/>
        <sz val="11"/>
        <color theme="1"/>
        <rFont val="Arial"/>
        <family val="2"/>
      </rPr>
      <t>Belegnummern"</t>
    </r>
    <r>
      <rPr>
        <sz val="11"/>
        <color theme="1"/>
        <rFont val="Arial"/>
        <family val="2"/>
      </rPr>
      <t xml:space="preserve"> aus.</t>
    </r>
  </si>
  <si>
    <t>Extrahieren Sie mithilfe der Formel =EINDEUTIG() die eindeutigen Werte in der Tabelle aus Übung 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</si>
</sst>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€&quot;\ * #,##0.00_-;\-&quot;€&quot;\ * #,##0.00_-;_-&quot;€&quot;\ * &quot;-&quot;??_-;_-@_-"/>
    <numFmt numFmtId="164" formatCode="[$-F800]dddd\,\ mmmm\ dd\,\ yyyy"/>
    <numFmt numFmtId="165" formatCode="&quot;€&quot;\ #,##0.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4"/>
      <color rgb="FF00456B"/>
      <name val="Arial"/>
      <family val="2"/>
    </font>
    <font>
      <b/>
      <sz val="11"/>
      <color theme="1"/>
      <name val="Arial"/>
      <family val="2"/>
    </font>
    <font>
      <sz val="8"/>
      <name val="Calibri"/>
      <family val="2"/>
      <scheme val="minor"/>
    </font>
    <font>
      <b/>
      <sz val="11"/>
      <color rgb="FF00456B"/>
      <name val="Arial"/>
      <family val="2"/>
    </font>
    <font>
      <b/>
      <sz val="11"/>
      <color rgb="FFFFFFFF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/>
    <xf numFmtId="0" fontId="1" fillId="0" borderId="0" xfId="0" applyFont="1"/>
    <xf numFmtId="0" fontId="2" fillId="2" borderId="1" xfId="0" applyFont="1" applyFill="1" applyBorder="1" applyAlignment="1">
      <alignment vertical="center"/>
    </xf>
    <xf numFmtId="0" fontId="5" fillId="0" borderId="0" xfId="0" applyFont="1" applyAlignment="1">
      <alignment vertical="top" wrapText="1"/>
    </xf>
    <xf numFmtId="0" fontId="1" fillId="0" borderId="0" xfId="0" applyFont="1" applyAlignment="1">
      <alignment horizontal="left" indent="1"/>
    </xf>
    <xf numFmtId="0" fontId="1" fillId="3" borderId="0" xfId="0" applyFont="1" applyFill="1"/>
    <xf numFmtId="0" fontId="3" fillId="4" borderId="0" xfId="0" applyFont="1" applyFill="1"/>
    <xf numFmtId="0" fontId="0" fillId="3" borderId="0" xfId="0" applyFill="1"/>
    <xf numFmtId="14" fontId="1" fillId="0" borderId="0" xfId="0" applyNumberFormat="1" applyFont="1"/>
    <xf numFmtId="0" fontId="6" fillId="5" borderId="0" xfId="0" applyFont="1" applyFill="1" applyAlignment="1">
      <alignment horizontal="center" vertical="center"/>
    </xf>
    <xf numFmtId="0" fontId="1" fillId="0" borderId="0" xfId="0" applyFont="1" applyAlignment="1">
      <alignment horizontal="left"/>
    </xf>
    <xf numFmtId="0" fontId="3" fillId="3" borderId="0" xfId="0" applyFont="1" applyFill="1"/>
    <xf numFmtId="164" fontId="1" fillId="0" borderId="0" xfId="0" applyNumberFormat="1" applyFont="1"/>
    <xf numFmtId="165" fontId="1" fillId="0" borderId="0" xfId="0" applyNumberFormat="1" applyFont="1"/>
    <xf numFmtId="0" fontId="1" fillId="0" borderId="0" xfId="0" pivotButton="1" applyFont="1"/>
    <xf numFmtId="0" fontId="1" fillId="0" borderId="0" xfId="0" applyFont="1" applyFill="1" applyAlignment="1">
      <alignment horizontal="left" indent="1"/>
    </xf>
  </cellXfs>
  <cellStyles count="1">
    <cellStyle name="Standard" xfId="0" builtinId="0"/>
  </cellStyles>
  <dxfs count="25">
    <dxf>
      <font>
        <color rgb="FF9C0006"/>
      </font>
      <fill>
        <patternFill>
          <bgColor rgb="FFFFC7CE"/>
        </patternFill>
      </fill>
    </dxf>
    <dxf>
      <font>
        <strike val="0"/>
        <outline val="0"/>
        <shadow val="0"/>
        <u val="none"/>
        <vertAlign val="baseline"/>
        <name val="Arial"/>
        <family val="2"/>
        <scheme val="none"/>
      </font>
      <numFmt numFmtId="165" formatCode="&quot;€&quot;\ #,##0.00"/>
    </dxf>
    <dxf>
      <font>
        <strike val="0"/>
        <outline val="0"/>
        <shadow val="0"/>
        <u val="none"/>
        <vertAlign val="baseline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name val="Arial"/>
        <family val="2"/>
        <scheme val="none"/>
      </font>
      <numFmt numFmtId="164" formatCode="[$-F800]dddd\,\ mmmm\ dd\,\ yyyy"/>
    </dxf>
    <dxf>
      <font>
        <strike val="0"/>
        <outline val="0"/>
        <shadow val="0"/>
        <u val="none"/>
        <vertAlign val="baseline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name val="Arial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Arial"/>
        <family val="2"/>
        <scheme val="none"/>
      </font>
      <fill>
        <patternFill patternType="solid">
          <fgColor indexed="64"/>
          <bgColor theme="6" tint="-0.249977111117893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Arial"/>
        <family val="2"/>
        <scheme val="none"/>
      </font>
      <numFmt numFmtId="165" formatCode="&quot;€&quot;\ #,##0.00"/>
    </dxf>
    <dxf>
      <font>
        <strike val="0"/>
        <outline val="0"/>
        <shadow val="0"/>
        <u val="none"/>
        <vertAlign val="baseline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name val="Arial"/>
        <family val="2"/>
        <scheme val="none"/>
      </font>
      <numFmt numFmtId="19" formatCode="dd/mm/yyyy"/>
    </dxf>
    <dxf>
      <font>
        <strike val="0"/>
        <outline val="0"/>
        <shadow val="0"/>
        <u val="none"/>
        <vertAlign val="baseline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name val="Arial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Arial"/>
        <family val="2"/>
        <scheme val="none"/>
      </font>
      <fill>
        <patternFill patternType="solid">
          <fgColor indexed="64"/>
          <bgColor theme="6" tint="-0.249977111117893"/>
        </patternFill>
      </fill>
      <alignment horizontal="center" vertical="center" textRotation="0" wrapText="0" indent="0" justifyLastLine="0" shrinkToFit="0" readingOrder="0"/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trike val="0"/>
        <outline val="0"/>
        <shadow val="0"/>
        <u val="none"/>
        <vertAlign val="baseline"/>
        <name val="Arial"/>
        <family val="2"/>
        <scheme val="none"/>
      </font>
      <numFmt numFmtId="165" formatCode="&quot;€&quot;\ #,##0.00"/>
    </dxf>
    <dxf>
      <font>
        <strike val="0"/>
        <outline val="0"/>
        <shadow val="0"/>
        <u val="none"/>
        <vertAlign val="baseline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name val="Arial"/>
        <family val="2"/>
        <scheme val="none"/>
      </font>
      <numFmt numFmtId="19" formatCode="dd/mm/yyyy"/>
    </dxf>
    <dxf>
      <font>
        <strike val="0"/>
        <outline val="0"/>
        <shadow val="0"/>
        <u val="none"/>
        <vertAlign val="baseline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name val="Arial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Arial"/>
        <family val="2"/>
        <scheme val="none"/>
      </font>
      <fill>
        <patternFill patternType="solid">
          <fgColor indexed="64"/>
          <bgColor theme="6" tint="-0.249977111117893"/>
        </patternFill>
      </fill>
      <alignment horizontal="center" vertical="center" textRotation="0" wrapText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pivotCacheDefinition" Target="pivotCache/pivotCacheDefinition1.xml"/><Relationship Id="rId7" Type="http://schemas.openxmlformats.org/officeDocument/2006/relationships/sheetMetadata" Target="metadata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9525</xdr:colOff>
      <xdr:row>0</xdr:row>
      <xdr:rowOff>66675</xdr:rowOff>
    </xdr:from>
    <xdr:to>
      <xdr:col>4</xdr:col>
      <xdr:colOff>1133473</xdr:colOff>
      <xdr:row>0</xdr:row>
      <xdr:rowOff>504299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CD186A01-C8D7-4F95-9AAB-D2F33F5663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562475" y="66675"/>
          <a:ext cx="2400298" cy="43762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9525</xdr:colOff>
      <xdr:row>0</xdr:row>
      <xdr:rowOff>66675</xdr:rowOff>
    </xdr:from>
    <xdr:to>
      <xdr:col>4</xdr:col>
      <xdr:colOff>1104898</xdr:colOff>
      <xdr:row>0</xdr:row>
      <xdr:rowOff>504299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9552D55E-260E-46BD-886B-3AEB86D0AC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086225" y="66675"/>
          <a:ext cx="2400298" cy="437624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lona Osmanaj" refreshedDate="46162.436024074072" createdVersion="8" refreshedVersion="8" minRefreshableVersion="3" recordCount="49" xr:uid="{0CC3BA54-18BA-454C-A8B1-EC067E3E0BF4}">
  <cacheSource type="worksheet">
    <worksheetSource name="Beispielstabelle"/>
  </cacheSource>
  <cacheFields count="4">
    <cacheField name="Belegnummer" numFmtId="0">
      <sharedItems count="43">
        <s v="BLG-20065"/>
        <s v="BLG-20008"/>
        <s v="BLG-20057"/>
        <s v="BLG-20032"/>
        <s v="BLG-20010"/>
        <s v="BLG-20072"/>
        <s v="BLG-20002"/>
        <s v="BLG-20064"/>
        <s v="BLG-20014"/>
        <s v="BLG-20046"/>
        <s v="BLG-20080"/>
        <s v="BLG-20021"/>
        <s v="BLG-20079"/>
        <s v="BLG-20015"/>
        <s v="BLG-20011"/>
        <s v="BLG-20047"/>
        <s v="BLG-20061"/>
        <s v="BLG-20055"/>
        <s v="BLG-20009"/>
        <s v="BLG-20012"/>
        <s v="BLG-20042"/>
        <s v="BLG-20026"/>
        <s v="BLG-20004"/>
        <s v="BLG-20003"/>
        <s v="BLG-20045"/>
        <s v="BLG-20041"/>
        <s v="BLG-20017"/>
        <s v="BLG-20016"/>
        <s v="BLG-20058"/>
        <s v="BLG-20077"/>
        <s v="BLG-20033"/>
        <s v="BLG-20059"/>
        <s v="BLG-20068"/>
        <s v="BLG-20083"/>
        <s v="BLG-20036"/>
        <s v="BLG-20020"/>
        <s v="BLG-20049"/>
        <s v="BLG-20028"/>
        <s v="BLG-20056"/>
        <s v="BLG-20027"/>
        <s v="BLG-20018"/>
        <s v="BLG-20053"/>
        <s v="BLG-20084"/>
      </sharedItems>
    </cacheField>
    <cacheField name="Datum" numFmtId="14">
      <sharedItems/>
    </cacheField>
    <cacheField name="Kategorie" numFmtId="0">
      <sharedItems/>
    </cacheField>
    <cacheField name="Betrag (€)" numFmtId="44">
      <sharedItems containsSemiMixedTypes="0" containsString="0" containsNumber="1" minValue="117.3" maxValue="4943.7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9">
  <r>
    <x v="0"/>
    <s v="20.09.2024"/>
    <s v="IT-Hardware"/>
    <n v="2250.71"/>
  </r>
  <r>
    <x v="1"/>
    <s v="13.08.2024"/>
    <s v="Miete"/>
    <n v="3658.51"/>
  </r>
  <r>
    <x v="2"/>
    <s v="05.03.2024"/>
    <s v="Reisekosten"/>
    <n v="4842.04"/>
  </r>
  <r>
    <x v="3"/>
    <s v="14.11.2024"/>
    <s v="Reisekosten"/>
    <n v="4492.2700000000004"/>
  </r>
  <r>
    <x v="4"/>
    <s v="09.08.2024"/>
    <s v="Reisekosten"/>
    <n v="4199.3599999999997"/>
  </r>
  <r>
    <x v="5"/>
    <s v="25.02.2024"/>
    <s v="Marketing"/>
    <n v="2689.4"/>
  </r>
  <r>
    <x v="6"/>
    <s v="14.03.2024"/>
    <s v="Miete"/>
    <n v="2912.04"/>
  </r>
  <r>
    <x v="7"/>
    <s v="30.10.2024"/>
    <s v="Büromaterial"/>
    <n v="1627.87"/>
  </r>
  <r>
    <x v="8"/>
    <s v="04.09.2024"/>
    <s v="Bewirtung"/>
    <n v="4064.99"/>
  </r>
  <r>
    <x v="9"/>
    <s v="20.03.2024"/>
    <s v="Weiterbildung"/>
    <n v="1279.82"/>
  </r>
  <r>
    <x v="10"/>
    <s v="28.10.2024"/>
    <s v="Marketing"/>
    <n v="941.58"/>
  </r>
  <r>
    <x v="11"/>
    <s v="14.08.2024"/>
    <s v="Software-Lizenzen"/>
    <n v="3899.68"/>
  </r>
  <r>
    <x v="12"/>
    <s v="18.01.2024"/>
    <s v="Weiterbildung"/>
    <n v="3117.35"/>
  </r>
  <r>
    <x v="13"/>
    <s v="25.11.2024"/>
    <s v="Bewirtung"/>
    <n v="678.05"/>
  </r>
  <r>
    <x v="14"/>
    <s v="14.06.2024"/>
    <s v="Telefon &amp; Internet"/>
    <n v="3290.73"/>
  </r>
  <r>
    <x v="15"/>
    <s v="05.03.2024"/>
    <s v="Büromaterial"/>
    <n v="1839.99"/>
  </r>
  <r>
    <x v="16"/>
    <s v="01.12.2024"/>
    <s v="Versicherung"/>
    <n v="2528.7800000000002"/>
  </r>
  <r>
    <x v="17"/>
    <s v="13.10.2024"/>
    <s v="IT-Hardware"/>
    <n v="1417.38"/>
  </r>
  <r>
    <x v="15"/>
    <s v="05.03.2024"/>
    <s v="Büromaterial"/>
    <n v="1839.99"/>
  </r>
  <r>
    <x v="14"/>
    <s v="14.06.2024"/>
    <s v="Telefon &amp; Internet"/>
    <n v="3290.73"/>
  </r>
  <r>
    <x v="18"/>
    <s v="03.03.2024"/>
    <s v="Telefon &amp; Internet"/>
    <n v="3854.86"/>
  </r>
  <r>
    <x v="19"/>
    <s v="17.08.2024"/>
    <s v="Büromaterial"/>
    <n v="3453.01"/>
  </r>
  <r>
    <x v="20"/>
    <s v="17.07.2024"/>
    <s v="Versicherung"/>
    <n v="4008.52"/>
  </r>
  <r>
    <x v="21"/>
    <s v="12.04.2024"/>
    <s v="Weiterbildung"/>
    <n v="3505.17"/>
  </r>
  <r>
    <x v="22"/>
    <s v="07.05.2024"/>
    <s v="Miete"/>
    <n v="1001.04"/>
  </r>
  <r>
    <x v="17"/>
    <s v="13.10.2024"/>
    <s v="IT-Hardware"/>
    <n v="1417.38"/>
  </r>
  <r>
    <x v="12"/>
    <s v="18.01.2024"/>
    <s v="Weiterbildung"/>
    <n v="3117.35"/>
  </r>
  <r>
    <x v="23"/>
    <s v="21.12.2024"/>
    <s v="Reisekosten"/>
    <n v="4943.72"/>
  </r>
  <r>
    <x v="24"/>
    <s v="11.01.2024"/>
    <s v="Marketing"/>
    <n v="2882.81"/>
  </r>
  <r>
    <x v="25"/>
    <s v="07.10.2024"/>
    <s v="Bewirtung"/>
    <n v="4731.38"/>
  </r>
  <r>
    <x v="26"/>
    <s v="15.12.2024"/>
    <s v="IT-Hardware"/>
    <n v="3863.87"/>
  </r>
  <r>
    <x v="27"/>
    <s v="31.10.2024"/>
    <s v="Telefon &amp; Internet"/>
    <n v="749.62"/>
  </r>
  <r>
    <x v="28"/>
    <s v="02.09.2024"/>
    <s v="Reisekosten"/>
    <n v="175.18"/>
  </r>
  <r>
    <x v="29"/>
    <s v="07.12.2024"/>
    <s v="Marketing"/>
    <n v="2998.06"/>
  </r>
  <r>
    <x v="28"/>
    <s v="02.09.2024"/>
    <s v="Reisekosten"/>
    <n v="175.18"/>
  </r>
  <r>
    <x v="30"/>
    <s v="13.03.2024"/>
    <s v="Telefon &amp; Internet"/>
    <n v="750.04"/>
  </r>
  <r>
    <x v="1"/>
    <s v="13.08.2024"/>
    <s v="Miete"/>
    <n v="3658.51"/>
  </r>
  <r>
    <x v="31"/>
    <s v="09.10.2024"/>
    <s v="Software-Lizenzen"/>
    <n v="4769.8900000000003"/>
  </r>
  <r>
    <x v="32"/>
    <s v="04.11.2024"/>
    <s v="Versicherung"/>
    <n v="4117.08"/>
  </r>
  <r>
    <x v="33"/>
    <s v="27.10.2024"/>
    <s v="Miete"/>
    <n v="3175.66"/>
  </r>
  <r>
    <x v="34"/>
    <s v="25.02.2024"/>
    <s v="Versicherung"/>
    <n v="3697.05"/>
  </r>
  <r>
    <x v="35"/>
    <s v="29.12.2024"/>
    <s v="Telefon &amp; Internet"/>
    <n v="117.3"/>
  </r>
  <r>
    <x v="36"/>
    <s v="04.05.2024"/>
    <s v="Bewirtung"/>
    <n v="3068.17"/>
  </r>
  <r>
    <x v="37"/>
    <s v="06.11.2024"/>
    <s v="Büromaterial"/>
    <n v="2044.69"/>
  </r>
  <r>
    <x v="38"/>
    <s v="11.07.2024"/>
    <s v="Reisekosten"/>
    <n v="4493.1099999999997"/>
  </r>
  <r>
    <x v="39"/>
    <s v="03.04.2024"/>
    <s v="Bewirtung"/>
    <n v="1310.94"/>
  </r>
  <r>
    <x v="40"/>
    <s v="09.07.2024"/>
    <s v="Büromaterial"/>
    <n v="955.56"/>
  </r>
  <r>
    <x v="41"/>
    <s v="15.02.2024"/>
    <s v="Marketing"/>
    <n v="232.79"/>
  </r>
  <r>
    <x v="42"/>
    <s v="17.05.2024"/>
    <s v="Weiterbildung"/>
    <n v="2153.8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F4CC931-E6CF-430A-A2AA-345B7F8EFD46}" name="PivotTable3" cacheId="1" applyNumberFormats="0" applyBorderFormats="0" applyFontFormats="0" applyPatternFormats="0" applyAlignmentFormats="0" applyWidthHeightFormats="1" dataCaption="Werte" updatedVersion="8" minRefreshableVersion="3" itemPrintTitles="1" createdVersion="8" indent="0" compact="0" compactData="0" multipleFieldFilters="0">
  <location ref="B65:C109" firstHeaderRow="1" firstDataRow="1" firstDataCol="1"/>
  <pivotFields count="4">
    <pivotField axis="axisRow" dataField="1" compact="0" outline="0" subtotalTop="0" showAll="0">
      <items count="44">
        <item x="6"/>
        <item x="23"/>
        <item x="22"/>
        <item x="1"/>
        <item x="18"/>
        <item x="4"/>
        <item x="14"/>
        <item x="19"/>
        <item x="8"/>
        <item x="13"/>
        <item x="27"/>
        <item x="26"/>
        <item x="40"/>
        <item x="35"/>
        <item x="11"/>
        <item x="21"/>
        <item x="39"/>
        <item x="37"/>
        <item x="3"/>
        <item x="30"/>
        <item x="34"/>
        <item x="25"/>
        <item x="20"/>
        <item x="24"/>
        <item x="9"/>
        <item x="15"/>
        <item x="36"/>
        <item x="41"/>
        <item x="17"/>
        <item x="38"/>
        <item x="2"/>
        <item x="28"/>
        <item x="31"/>
        <item x="16"/>
        <item x="7"/>
        <item x="0"/>
        <item x="32"/>
        <item x="5"/>
        <item x="29"/>
        <item x="12"/>
        <item x="10"/>
        <item x="33"/>
        <item x="42"/>
        <item t="default"/>
      </items>
    </pivotField>
    <pivotField compact="0" outline="0" subtotalTop="0" showAll="0"/>
    <pivotField compact="0" outline="0" subtotalTop="0" showAll="0"/>
    <pivotField compact="0" numFmtId="44" outline="0" subtotalTop="0" showAll="0"/>
  </pivotFields>
  <rowFields count="1">
    <field x="0"/>
  </rowFields>
  <rowItems count="4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 t="grand">
      <x/>
    </i>
  </rowItems>
  <colItems count="1">
    <i/>
  </colItems>
  <dataFields count="1">
    <dataField name="Anzahl von Belegnummer" fld="0" subtotal="count" baseField="0" baseItem="0"/>
  </dataFields>
  <formats count="6">
    <format dxfId="18">
      <pivotArea type="all" dataOnly="0" outline="0" fieldPosition="0"/>
    </format>
    <format dxfId="17">
      <pivotArea outline="0" collapsedLevelsAreSubtotals="1" fieldPosition="0"/>
    </format>
    <format dxfId="16">
      <pivotArea field="0" type="button" dataOnly="0" labelOnly="1" outline="0" axis="axisRow" fieldPosition="0"/>
    </format>
    <format dxfId="15">
      <pivotArea dataOnly="0" labelOnly="1" outline="0" fieldPosition="0">
        <references count="1">
          <reference field="0" count="0"/>
        </references>
      </pivotArea>
    </format>
    <format dxfId="14">
      <pivotArea dataOnly="0" labelOnly="1" grandRow="1" outline="0" fieldPosition="0"/>
    </format>
    <format dxfId="13">
      <pivotArea dataOnly="0" labelOnly="1" outline="0" axis="axisValues" fieldPosition="0"/>
    </format>
  </formats>
  <pivotTableStyleInfo name="PivotStyleMedium4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SubtotalsOnTopDefault="0"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380286C-34E5-4C82-8FA3-843F23A270CC}" name="Beispielstabelle" displayName="Beispielstabelle" ref="B9:E58" totalsRowShown="0" headerRowDxfId="24" dataDxfId="23">
  <autoFilter ref="B9:E58" xr:uid="{D380286C-34E5-4C82-8FA3-843F23A270CC}"/>
  <tableColumns count="4">
    <tableColumn id="1" xr3:uid="{EA9F2DD5-408E-42AA-8731-276822321A02}" name="Belegnummer" dataDxfId="22"/>
    <tableColumn id="2" xr3:uid="{5FB53DED-DEA5-455C-96EB-2C82D6E98EC8}" name="Datum" dataDxfId="21"/>
    <tableColumn id="3" xr3:uid="{DD4559DE-2DDA-4E1E-A588-DFD4AD6A070E}" name="Kategorie" dataDxfId="20"/>
    <tableColumn id="4" xr3:uid="{1FE5CBF7-F2EE-4163-A6F3-1A1E1F7DCBBC}" name="Betrag (€)" dataDxfId="19"/>
  </tableColumns>
  <tableStyleInfo name="TableStyleMedium4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B4A4D51-C95B-4F42-BDEE-19C87C25F988}" name="Lösungstabelle" displayName="Lösungstabelle" ref="B5:E54" totalsRowShown="0" headerRowDxfId="12" dataDxfId="11">
  <autoFilter ref="B5:E54" xr:uid="{4B4A4D51-C95B-4F42-BDEE-19C87C25F988}"/>
  <tableColumns count="4">
    <tableColumn id="1" xr3:uid="{C21D93FB-59BF-4744-ACE7-2F5571A65901}" name="Belegnummer" dataDxfId="10"/>
    <tableColumn id="2" xr3:uid="{A979BF47-8537-4C39-8C97-1BD0320A8838}" name="Datum" dataDxfId="9"/>
    <tableColumn id="3" xr3:uid="{BDB3FE54-8990-4C13-9E8B-FC269150D1F6}" name="Kategorie" dataDxfId="8"/>
    <tableColumn id="4" xr3:uid="{D3A315C6-F403-4C86-AED9-357B58B7FE23}" name="Betrag (€)" dataDxfId="7"/>
  </tableColumns>
  <tableStyleInfo name="TableStyleMedium4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93DC9586-76B4-4CCC-9770-7DC2BC716E05}" name="Lösungstabelle4" displayName="Lösungstabelle4" ref="B114:E157" totalsRowShown="0" headerRowDxfId="6" dataDxfId="5">
  <autoFilter ref="B114:E157" xr:uid="{93DC9586-76B4-4CCC-9770-7DC2BC716E05}"/>
  <tableColumns count="4">
    <tableColumn id="1" xr3:uid="{EE006D54-2507-4F6C-968B-0E84C0E0C562}" name="Belegnummer" dataDxfId="4"/>
    <tableColumn id="2" xr3:uid="{BF3B6D1B-ED36-4F39-96D3-29D028EFA705}" name="Datum" dataDxfId="3"/>
    <tableColumn id="3" xr3:uid="{EFEC396E-3503-4F2E-A460-0CCEC6E4FCA7}" name="Kategorie" dataDxfId="2"/>
    <tableColumn id="4" xr3:uid="{58D75176-E2BE-40F3-82AD-CDEA32B0FAFC}" name="Betrag (€)" dataDxfId="1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1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79998168889431442"/>
  </sheetPr>
  <dimension ref="B1:E168"/>
  <sheetViews>
    <sheetView tabSelected="1" workbookViewId="0"/>
  </sheetViews>
  <sheetFormatPr baseColWidth="10" defaultColWidth="9.140625" defaultRowHeight="14.25" x14ac:dyDescent="0.2"/>
  <cols>
    <col min="1" max="1" width="4.7109375" style="2" customWidth="1"/>
    <col min="2" max="2" width="39" style="2" customWidth="1"/>
    <col min="3" max="3" width="23.7109375" style="2" customWidth="1"/>
    <col min="4" max="4" width="19.140625" style="2" customWidth="1"/>
    <col min="5" max="5" width="19.42578125" style="2" customWidth="1"/>
    <col min="6" max="16384" width="9.140625" style="2"/>
  </cols>
  <sheetData>
    <row r="1" spans="2:5" s="1" customFormat="1" ht="44.1" customHeight="1" x14ac:dyDescent="0.2">
      <c r="B1" s="3" t="s">
        <v>7</v>
      </c>
    </row>
    <row r="3" spans="2:5" ht="15" x14ac:dyDescent="0.2">
      <c r="B3" s="4" t="s">
        <v>10</v>
      </c>
    </row>
    <row r="4" spans="2:5" x14ac:dyDescent="0.2">
      <c r="B4" s="5" t="s">
        <v>9</v>
      </c>
    </row>
    <row r="5" spans="2:5" x14ac:dyDescent="0.2">
      <c r="B5" s="5"/>
    </row>
    <row r="6" spans="2:5" ht="15" x14ac:dyDescent="0.2">
      <c r="B6" s="4" t="s">
        <v>8</v>
      </c>
    </row>
    <row r="7" spans="2:5" x14ac:dyDescent="0.2">
      <c r="B7" s="16" t="s">
        <v>116</v>
      </c>
    </row>
    <row r="8" spans="2:5" x14ac:dyDescent="0.2">
      <c r="B8" s="5"/>
    </row>
    <row r="9" spans="2:5" ht="15" x14ac:dyDescent="0.2">
      <c r="B9" s="10" t="s">
        <v>17</v>
      </c>
      <c r="C9" s="10" t="s">
        <v>18</v>
      </c>
      <c r="D9" s="10" t="s">
        <v>19</v>
      </c>
      <c r="E9" s="10" t="s">
        <v>20</v>
      </c>
    </row>
    <row r="10" spans="2:5" ht="18" customHeight="1" x14ac:dyDescent="0.2">
      <c r="B10" s="2" t="s">
        <v>21</v>
      </c>
      <c r="C10" s="9" t="s">
        <v>22</v>
      </c>
      <c r="D10" s="2" t="s">
        <v>23</v>
      </c>
      <c r="E10" s="14">
        <v>2250.71</v>
      </c>
    </row>
    <row r="11" spans="2:5" x14ac:dyDescent="0.2">
      <c r="B11" s="2" t="s">
        <v>24</v>
      </c>
      <c r="C11" s="9" t="s">
        <v>25</v>
      </c>
      <c r="D11" s="2" t="s">
        <v>26</v>
      </c>
      <c r="E11" s="14">
        <v>3658.51</v>
      </c>
    </row>
    <row r="12" spans="2:5" x14ac:dyDescent="0.2">
      <c r="B12" s="2" t="s">
        <v>27</v>
      </c>
      <c r="C12" s="9" t="s">
        <v>28</v>
      </c>
      <c r="D12" s="2" t="s">
        <v>29</v>
      </c>
      <c r="E12" s="14">
        <v>4842.04</v>
      </c>
    </row>
    <row r="13" spans="2:5" x14ac:dyDescent="0.2">
      <c r="B13" s="2" t="s">
        <v>30</v>
      </c>
      <c r="C13" s="9" t="s">
        <v>31</v>
      </c>
      <c r="D13" s="2" t="s">
        <v>29</v>
      </c>
      <c r="E13" s="14">
        <v>4492.2700000000004</v>
      </c>
    </row>
    <row r="14" spans="2:5" x14ac:dyDescent="0.2">
      <c r="B14" s="2" t="s">
        <v>32</v>
      </c>
      <c r="C14" s="9" t="s">
        <v>33</v>
      </c>
      <c r="D14" s="2" t="s">
        <v>29</v>
      </c>
      <c r="E14" s="14">
        <v>4199.3599999999997</v>
      </c>
    </row>
    <row r="15" spans="2:5" x14ac:dyDescent="0.2">
      <c r="B15" s="2" t="s">
        <v>34</v>
      </c>
      <c r="C15" s="9" t="s">
        <v>0</v>
      </c>
      <c r="D15" s="2" t="s">
        <v>35</v>
      </c>
      <c r="E15" s="14">
        <v>2689.4</v>
      </c>
    </row>
    <row r="16" spans="2:5" x14ac:dyDescent="0.2">
      <c r="B16" s="2" t="s">
        <v>36</v>
      </c>
      <c r="C16" s="9" t="s">
        <v>37</v>
      </c>
      <c r="D16" s="2" t="s">
        <v>26</v>
      </c>
      <c r="E16" s="14">
        <v>2912.04</v>
      </c>
    </row>
    <row r="17" spans="2:5" x14ac:dyDescent="0.2">
      <c r="B17" s="2" t="s">
        <v>38</v>
      </c>
      <c r="C17" s="9" t="s">
        <v>39</v>
      </c>
      <c r="D17" s="2" t="s">
        <v>40</v>
      </c>
      <c r="E17" s="14">
        <v>1627.87</v>
      </c>
    </row>
    <row r="18" spans="2:5" x14ac:dyDescent="0.2">
      <c r="B18" s="2" t="s">
        <v>41</v>
      </c>
      <c r="C18" s="9" t="s">
        <v>2</v>
      </c>
      <c r="D18" s="2" t="s">
        <v>42</v>
      </c>
      <c r="E18" s="14">
        <v>4064.99</v>
      </c>
    </row>
    <row r="19" spans="2:5" x14ac:dyDescent="0.2">
      <c r="B19" s="2" t="s">
        <v>43</v>
      </c>
      <c r="C19" s="9" t="s">
        <v>44</v>
      </c>
      <c r="D19" s="2" t="s">
        <v>45</v>
      </c>
      <c r="E19" s="14">
        <v>1279.82</v>
      </c>
    </row>
    <row r="20" spans="2:5" x14ac:dyDescent="0.2">
      <c r="B20" s="2" t="s">
        <v>46</v>
      </c>
      <c r="C20" s="9" t="s">
        <v>47</v>
      </c>
      <c r="D20" s="2" t="s">
        <v>35</v>
      </c>
      <c r="E20" s="14">
        <v>941.58</v>
      </c>
    </row>
    <row r="21" spans="2:5" x14ac:dyDescent="0.2">
      <c r="B21" s="2" t="s">
        <v>48</v>
      </c>
      <c r="C21" s="9" t="s">
        <v>49</v>
      </c>
      <c r="D21" s="2" t="s">
        <v>50</v>
      </c>
      <c r="E21" s="14">
        <v>3899.68</v>
      </c>
    </row>
    <row r="22" spans="2:5" x14ac:dyDescent="0.2">
      <c r="B22" s="2" t="s">
        <v>51</v>
      </c>
      <c r="C22" s="9" t="s">
        <v>52</v>
      </c>
      <c r="D22" s="2" t="s">
        <v>45</v>
      </c>
      <c r="E22" s="14">
        <v>3117.35</v>
      </c>
    </row>
    <row r="23" spans="2:5" x14ac:dyDescent="0.2">
      <c r="B23" s="2" t="s">
        <v>53</v>
      </c>
      <c r="C23" s="9" t="s">
        <v>54</v>
      </c>
      <c r="D23" s="2" t="s">
        <v>42</v>
      </c>
      <c r="E23" s="14">
        <v>678.05</v>
      </c>
    </row>
    <row r="24" spans="2:5" x14ac:dyDescent="0.2">
      <c r="B24" s="2" t="s">
        <v>55</v>
      </c>
      <c r="C24" s="9" t="s">
        <v>6</v>
      </c>
      <c r="D24" s="2" t="s">
        <v>56</v>
      </c>
      <c r="E24" s="14">
        <v>3290.73</v>
      </c>
    </row>
    <row r="25" spans="2:5" x14ac:dyDescent="0.2">
      <c r="B25" s="2" t="s">
        <v>57</v>
      </c>
      <c r="C25" s="9" t="s">
        <v>28</v>
      </c>
      <c r="D25" s="2" t="s">
        <v>40</v>
      </c>
      <c r="E25" s="14">
        <v>1839.99</v>
      </c>
    </row>
    <row r="26" spans="2:5" x14ac:dyDescent="0.2">
      <c r="B26" s="2" t="s">
        <v>58</v>
      </c>
      <c r="C26" s="9" t="s">
        <v>59</v>
      </c>
      <c r="D26" s="2" t="s">
        <v>60</v>
      </c>
      <c r="E26" s="14">
        <v>2528.7800000000002</v>
      </c>
    </row>
    <row r="27" spans="2:5" x14ac:dyDescent="0.2">
      <c r="B27" s="2" t="s">
        <v>61</v>
      </c>
      <c r="C27" s="9" t="s">
        <v>4</v>
      </c>
      <c r="D27" s="2" t="s">
        <v>23</v>
      </c>
      <c r="E27" s="14">
        <v>1417.38</v>
      </c>
    </row>
    <row r="28" spans="2:5" x14ac:dyDescent="0.2">
      <c r="B28" s="2" t="s">
        <v>57</v>
      </c>
      <c r="C28" s="9" t="s">
        <v>28</v>
      </c>
      <c r="D28" s="2" t="s">
        <v>40</v>
      </c>
      <c r="E28" s="14">
        <v>1839.99</v>
      </c>
    </row>
    <row r="29" spans="2:5" x14ac:dyDescent="0.2">
      <c r="B29" s="2" t="s">
        <v>55</v>
      </c>
      <c r="C29" s="9" t="s">
        <v>6</v>
      </c>
      <c r="D29" s="2" t="s">
        <v>56</v>
      </c>
      <c r="E29" s="14">
        <v>3290.73</v>
      </c>
    </row>
    <row r="30" spans="2:5" x14ac:dyDescent="0.2">
      <c r="B30" s="2" t="s">
        <v>62</v>
      </c>
      <c r="C30" s="9" t="s">
        <v>63</v>
      </c>
      <c r="D30" s="2" t="s">
        <v>56</v>
      </c>
      <c r="E30" s="14">
        <v>3854.86</v>
      </c>
    </row>
    <row r="31" spans="2:5" x14ac:dyDescent="0.2">
      <c r="B31" s="2" t="s">
        <v>64</v>
      </c>
      <c r="C31" s="9" t="s">
        <v>65</v>
      </c>
      <c r="D31" s="2" t="s">
        <v>40</v>
      </c>
      <c r="E31" s="14">
        <v>3453.01</v>
      </c>
    </row>
    <row r="32" spans="2:5" x14ac:dyDescent="0.2">
      <c r="B32" s="2" t="s">
        <v>66</v>
      </c>
      <c r="C32" s="9" t="s">
        <v>67</v>
      </c>
      <c r="D32" s="2" t="s">
        <v>60</v>
      </c>
      <c r="E32" s="14">
        <v>4008.52</v>
      </c>
    </row>
    <row r="33" spans="2:5" x14ac:dyDescent="0.2">
      <c r="B33" s="2" t="s">
        <v>68</v>
      </c>
      <c r="C33" s="9" t="s">
        <v>69</v>
      </c>
      <c r="D33" s="2" t="s">
        <v>45</v>
      </c>
      <c r="E33" s="14">
        <v>3505.17</v>
      </c>
    </row>
    <row r="34" spans="2:5" x14ac:dyDescent="0.2">
      <c r="B34" s="2" t="s">
        <v>70</v>
      </c>
      <c r="C34" s="9" t="s">
        <v>71</v>
      </c>
      <c r="D34" s="2" t="s">
        <v>26</v>
      </c>
      <c r="E34" s="14">
        <v>1001.04</v>
      </c>
    </row>
    <row r="35" spans="2:5" x14ac:dyDescent="0.2">
      <c r="B35" s="2" t="s">
        <v>61</v>
      </c>
      <c r="C35" s="9" t="s">
        <v>4</v>
      </c>
      <c r="D35" s="2" t="s">
        <v>23</v>
      </c>
      <c r="E35" s="14">
        <v>1417.38</v>
      </c>
    </row>
    <row r="36" spans="2:5" x14ac:dyDescent="0.2">
      <c r="B36" s="2" t="s">
        <v>51</v>
      </c>
      <c r="C36" s="9" t="s">
        <v>52</v>
      </c>
      <c r="D36" s="2" t="s">
        <v>45</v>
      </c>
      <c r="E36" s="14">
        <v>3117.35</v>
      </c>
    </row>
    <row r="37" spans="2:5" x14ac:dyDescent="0.2">
      <c r="B37" s="2" t="s">
        <v>72</v>
      </c>
      <c r="C37" s="9" t="s">
        <v>73</v>
      </c>
      <c r="D37" s="2" t="s">
        <v>29</v>
      </c>
      <c r="E37" s="14">
        <v>4943.72</v>
      </c>
    </row>
    <row r="38" spans="2:5" x14ac:dyDescent="0.2">
      <c r="B38" s="2" t="s">
        <v>74</v>
      </c>
      <c r="C38" s="9" t="s">
        <v>75</v>
      </c>
      <c r="D38" s="2" t="s">
        <v>35</v>
      </c>
      <c r="E38" s="14">
        <v>2882.81</v>
      </c>
    </row>
    <row r="39" spans="2:5" x14ac:dyDescent="0.2">
      <c r="B39" s="2" t="s">
        <v>76</v>
      </c>
      <c r="C39" s="9" t="s">
        <v>77</v>
      </c>
      <c r="D39" s="2" t="s">
        <v>42</v>
      </c>
      <c r="E39" s="14">
        <v>4731.38</v>
      </c>
    </row>
    <row r="40" spans="2:5" x14ac:dyDescent="0.2">
      <c r="B40" s="2" t="s">
        <v>78</v>
      </c>
      <c r="C40" s="9" t="s">
        <v>79</v>
      </c>
      <c r="D40" s="2" t="s">
        <v>23</v>
      </c>
      <c r="E40" s="14">
        <v>3863.87</v>
      </c>
    </row>
    <row r="41" spans="2:5" x14ac:dyDescent="0.2">
      <c r="B41" s="2" t="s">
        <v>80</v>
      </c>
      <c r="C41" s="9" t="s">
        <v>81</v>
      </c>
      <c r="D41" s="2" t="s">
        <v>56</v>
      </c>
      <c r="E41" s="14">
        <v>749.62</v>
      </c>
    </row>
    <row r="42" spans="2:5" x14ac:dyDescent="0.2">
      <c r="B42" s="2" t="s">
        <v>82</v>
      </c>
      <c r="C42" s="9" t="s">
        <v>83</v>
      </c>
      <c r="D42" s="2" t="s">
        <v>29</v>
      </c>
      <c r="E42" s="14">
        <v>175.18</v>
      </c>
    </row>
    <row r="43" spans="2:5" x14ac:dyDescent="0.2">
      <c r="B43" s="2" t="s">
        <v>84</v>
      </c>
      <c r="C43" s="9" t="s">
        <v>85</v>
      </c>
      <c r="D43" s="2" t="s">
        <v>35</v>
      </c>
      <c r="E43" s="14">
        <v>2998.06</v>
      </c>
    </row>
    <row r="44" spans="2:5" x14ac:dyDescent="0.2">
      <c r="B44" s="2" t="s">
        <v>82</v>
      </c>
      <c r="C44" s="9" t="s">
        <v>83</v>
      </c>
      <c r="D44" s="2" t="s">
        <v>29</v>
      </c>
      <c r="E44" s="14">
        <v>175.18</v>
      </c>
    </row>
    <row r="45" spans="2:5" x14ac:dyDescent="0.2">
      <c r="B45" s="2" t="s">
        <v>86</v>
      </c>
      <c r="C45" s="9" t="s">
        <v>5</v>
      </c>
      <c r="D45" s="2" t="s">
        <v>56</v>
      </c>
      <c r="E45" s="14">
        <v>750.04</v>
      </c>
    </row>
    <row r="46" spans="2:5" x14ac:dyDescent="0.2">
      <c r="B46" s="2" t="s">
        <v>24</v>
      </c>
      <c r="C46" s="9" t="s">
        <v>25</v>
      </c>
      <c r="D46" s="2" t="s">
        <v>26</v>
      </c>
      <c r="E46" s="14">
        <v>3658.51</v>
      </c>
    </row>
    <row r="47" spans="2:5" x14ac:dyDescent="0.2">
      <c r="B47" s="2" t="s">
        <v>87</v>
      </c>
      <c r="C47" s="9" t="s">
        <v>88</v>
      </c>
      <c r="D47" s="2" t="s">
        <v>50</v>
      </c>
      <c r="E47" s="14">
        <v>4769.8900000000003</v>
      </c>
    </row>
    <row r="48" spans="2:5" x14ac:dyDescent="0.2">
      <c r="B48" s="2" t="s">
        <v>89</v>
      </c>
      <c r="C48" s="9" t="s">
        <v>1</v>
      </c>
      <c r="D48" s="2" t="s">
        <v>60</v>
      </c>
      <c r="E48" s="14">
        <v>4117.08</v>
      </c>
    </row>
    <row r="49" spans="2:5" x14ac:dyDescent="0.2">
      <c r="B49" s="2" t="s">
        <v>90</v>
      </c>
      <c r="C49" s="9" t="s">
        <v>3</v>
      </c>
      <c r="D49" s="2" t="s">
        <v>26</v>
      </c>
      <c r="E49" s="14">
        <v>3175.66</v>
      </c>
    </row>
    <row r="50" spans="2:5" x14ac:dyDescent="0.2">
      <c r="B50" s="2" t="s">
        <v>91</v>
      </c>
      <c r="C50" s="9" t="s">
        <v>0</v>
      </c>
      <c r="D50" s="2" t="s">
        <v>60</v>
      </c>
      <c r="E50" s="14">
        <v>3697.05</v>
      </c>
    </row>
    <row r="51" spans="2:5" x14ac:dyDescent="0.2">
      <c r="B51" s="2" t="s">
        <v>92</v>
      </c>
      <c r="C51" s="9" t="s">
        <v>93</v>
      </c>
      <c r="D51" s="2" t="s">
        <v>56</v>
      </c>
      <c r="E51" s="14">
        <v>117.3</v>
      </c>
    </row>
    <row r="52" spans="2:5" x14ac:dyDescent="0.2">
      <c r="B52" s="2" t="s">
        <v>94</v>
      </c>
      <c r="C52" s="9" t="s">
        <v>95</v>
      </c>
      <c r="D52" s="2" t="s">
        <v>42</v>
      </c>
      <c r="E52" s="14">
        <v>3068.17</v>
      </c>
    </row>
    <row r="53" spans="2:5" x14ac:dyDescent="0.2">
      <c r="B53" s="2" t="s">
        <v>96</v>
      </c>
      <c r="C53" s="9" t="s">
        <v>97</v>
      </c>
      <c r="D53" s="2" t="s">
        <v>40</v>
      </c>
      <c r="E53" s="14">
        <v>2044.69</v>
      </c>
    </row>
    <row r="54" spans="2:5" x14ac:dyDescent="0.2">
      <c r="B54" s="2" t="s">
        <v>98</v>
      </c>
      <c r="C54" s="9" t="s">
        <v>99</v>
      </c>
      <c r="D54" s="2" t="s">
        <v>29</v>
      </c>
      <c r="E54" s="14">
        <v>4493.1099999999997</v>
      </c>
    </row>
    <row r="55" spans="2:5" x14ac:dyDescent="0.2">
      <c r="B55" s="2" t="s">
        <v>100</v>
      </c>
      <c r="C55" s="9" t="s">
        <v>101</v>
      </c>
      <c r="D55" s="2" t="s">
        <v>42</v>
      </c>
      <c r="E55" s="14">
        <v>1310.94</v>
      </c>
    </row>
    <row r="56" spans="2:5" x14ac:dyDescent="0.2">
      <c r="B56" s="2" t="s">
        <v>102</v>
      </c>
      <c r="C56" s="9" t="s">
        <v>103</v>
      </c>
      <c r="D56" s="2" t="s">
        <v>40</v>
      </c>
      <c r="E56" s="14">
        <v>955.56</v>
      </c>
    </row>
    <row r="57" spans="2:5" x14ac:dyDescent="0.2">
      <c r="B57" s="2" t="s">
        <v>104</v>
      </c>
      <c r="C57" s="9" t="s">
        <v>105</v>
      </c>
      <c r="D57" s="2" t="s">
        <v>35</v>
      </c>
      <c r="E57" s="14">
        <v>232.79</v>
      </c>
    </row>
    <row r="58" spans="2:5" x14ac:dyDescent="0.2">
      <c r="B58" s="2" t="s">
        <v>106</v>
      </c>
      <c r="C58" s="9" t="s">
        <v>107</v>
      </c>
      <c r="D58" s="2" t="s">
        <v>45</v>
      </c>
      <c r="E58" s="14">
        <v>2153.88</v>
      </c>
    </row>
    <row r="61" spans="2:5" ht="15" x14ac:dyDescent="0.2">
      <c r="B61" s="4" t="s">
        <v>11</v>
      </c>
    </row>
    <row r="62" spans="2:5" x14ac:dyDescent="0.2">
      <c r="B62" s="5" t="s">
        <v>117</v>
      </c>
    </row>
    <row r="64" spans="2:5" ht="15" x14ac:dyDescent="0.25">
      <c r="B64" s="7" t="s">
        <v>118</v>
      </c>
      <c r="C64" s="6"/>
    </row>
    <row r="65" spans="2:3" ht="15" x14ac:dyDescent="0.25">
      <c r="B65" s="7" t="s">
        <v>119</v>
      </c>
      <c r="C65" s="6"/>
    </row>
    <row r="67" spans="2:3" ht="15" x14ac:dyDescent="0.2">
      <c r="B67" s="4" t="s">
        <v>12</v>
      </c>
    </row>
    <row r="68" spans="2:3" x14ac:dyDescent="0.2">
      <c r="B68" s="16" t="s">
        <v>120</v>
      </c>
    </row>
    <row r="70" spans="2:3" ht="15" x14ac:dyDescent="0.25">
      <c r="B70" s="8"/>
      <c r="C70" s="6"/>
    </row>
    <row r="71" spans="2:3" ht="15" x14ac:dyDescent="0.25">
      <c r="B71" s="8"/>
      <c r="C71" s="6"/>
    </row>
    <row r="72" spans="2:3" ht="15" x14ac:dyDescent="0.25">
      <c r="B72" s="8"/>
      <c r="C72" s="6"/>
    </row>
    <row r="73" spans="2:3" ht="15" x14ac:dyDescent="0.25">
      <c r="B73" s="8"/>
      <c r="C73" s="6"/>
    </row>
    <row r="74" spans="2:3" ht="15" x14ac:dyDescent="0.25">
      <c r="B74" s="8"/>
      <c r="C74" s="6"/>
    </row>
    <row r="75" spans="2:3" ht="15" x14ac:dyDescent="0.25">
      <c r="B75" s="8"/>
      <c r="C75" s="6"/>
    </row>
    <row r="76" spans="2:3" ht="15" x14ac:dyDescent="0.25">
      <c r="B76" s="8"/>
      <c r="C76" s="6"/>
    </row>
    <row r="77" spans="2:3" ht="15" x14ac:dyDescent="0.25">
      <c r="B77" s="8"/>
      <c r="C77" s="6"/>
    </row>
    <row r="78" spans="2:3" ht="15" x14ac:dyDescent="0.25">
      <c r="B78" s="8"/>
      <c r="C78" s="6"/>
    </row>
    <row r="79" spans="2:3" ht="15" x14ac:dyDescent="0.25">
      <c r="B79" s="8"/>
      <c r="C79" s="6"/>
    </row>
    <row r="80" spans="2:3" ht="15" x14ac:dyDescent="0.25">
      <c r="B80" s="8"/>
      <c r="C80" s="6"/>
    </row>
    <row r="81" spans="2:3" ht="15" x14ac:dyDescent="0.25">
      <c r="B81" s="8"/>
      <c r="C81" s="6"/>
    </row>
    <row r="82" spans="2:3" ht="15" x14ac:dyDescent="0.25">
      <c r="B82" s="8"/>
      <c r="C82" s="6"/>
    </row>
    <row r="83" spans="2:3" ht="15" x14ac:dyDescent="0.25">
      <c r="B83" s="8"/>
      <c r="C83" s="6"/>
    </row>
    <row r="84" spans="2:3" ht="15" x14ac:dyDescent="0.25">
      <c r="B84" s="8"/>
      <c r="C84" s="6"/>
    </row>
    <row r="85" spans="2:3" ht="15" x14ac:dyDescent="0.25">
      <c r="B85" s="8"/>
      <c r="C85" s="6"/>
    </row>
    <row r="86" spans="2:3" ht="15" x14ac:dyDescent="0.25">
      <c r="B86" s="8"/>
      <c r="C86" s="6"/>
    </row>
    <row r="87" spans="2:3" ht="15" x14ac:dyDescent="0.25">
      <c r="B87" s="8"/>
      <c r="C87" s="6"/>
    </row>
    <row r="88" spans="2:3" x14ac:dyDescent="0.2">
      <c r="B88" s="6"/>
      <c r="C88" s="6"/>
    </row>
    <row r="89" spans="2:3" x14ac:dyDescent="0.2">
      <c r="B89" s="6"/>
      <c r="C89" s="6"/>
    </row>
    <row r="90" spans="2:3" x14ac:dyDescent="0.2">
      <c r="B90" s="6"/>
      <c r="C90" s="6"/>
    </row>
    <row r="91" spans="2:3" x14ac:dyDescent="0.2">
      <c r="B91" s="6"/>
      <c r="C91" s="6"/>
    </row>
    <row r="92" spans="2:3" x14ac:dyDescent="0.2">
      <c r="B92" s="6"/>
      <c r="C92" s="6"/>
    </row>
    <row r="93" spans="2:3" x14ac:dyDescent="0.2">
      <c r="B93" s="6"/>
      <c r="C93" s="6"/>
    </row>
    <row r="94" spans="2:3" x14ac:dyDescent="0.2">
      <c r="B94" s="6"/>
      <c r="C94" s="6"/>
    </row>
    <row r="95" spans="2:3" x14ac:dyDescent="0.2">
      <c r="B95" s="6"/>
      <c r="C95" s="6"/>
    </row>
    <row r="96" spans="2:3" x14ac:dyDescent="0.2">
      <c r="B96" s="6"/>
      <c r="C96" s="6"/>
    </row>
    <row r="97" spans="2:3" x14ac:dyDescent="0.2">
      <c r="B97" s="6"/>
      <c r="C97" s="6"/>
    </row>
    <row r="98" spans="2:3" x14ac:dyDescent="0.2">
      <c r="B98" s="6"/>
      <c r="C98" s="6"/>
    </row>
    <row r="99" spans="2:3" x14ac:dyDescent="0.2">
      <c r="B99" s="6"/>
      <c r="C99" s="6"/>
    </row>
    <row r="100" spans="2:3" x14ac:dyDescent="0.2">
      <c r="B100" s="6"/>
      <c r="C100" s="6"/>
    </row>
    <row r="101" spans="2:3" x14ac:dyDescent="0.2">
      <c r="B101" s="6"/>
      <c r="C101" s="6"/>
    </row>
    <row r="102" spans="2:3" x14ac:dyDescent="0.2">
      <c r="B102" s="6"/>
      <c r="C102" s="6"/>
    </row>
    <row r="103" spans="2:3" x14ac:dyDescent="0.2">
      <c r="B103" s="6"/>
      <c r="C103" s="6"/>
    </row>
    <row r="104" spans="2:3" x14ac:dyDescent="0.2">
      <c r="B104" s="6"/>
      <c r="C104" s="6"/>
    </row>
    <row r="105" spans="2:3" x14ac:dyDescent="0.2">
      <c r="B105" s="6"/>
      <c r="C105" s="6"/>
    </row>
    <row r="106" spans="2:3" x14ac:dyDescent="0.2">
      <c r="B106" s="6"/>
      <c r="C106" s="6"/>
    </row>
    <row r="107" spans="2:3" x14ac:dyDescent="0.2">
      <c r="B107" s="6"/>
      <c r="C107" s="6"/>
    </row>
    <row r="108" spans="2:3" x14ac:dyDescent="0.2">
      <c r="B108" s="6"/>
      <c r="C108" s="6"/>
    </row>
    <row r="109" spans="2:3" x14ac:dyDescent="0.2">
      <c r="B109" s="6"/>
      <c r="C109" s="6"/>
    </row>
    <row r="110" spans="2:3" x14ac:dyDescent="0.2">
      <c r="B110" s="6"/>
      <c r="C110" s="6"/>
    </row>
    <row r="111" spans="2:3" x14ac:dyDescent="0.2">
      <c r="B111" s="6"/>
      <c r="C111" s="6"/>
    </row>
    <row r="112" spans="2:3" x14ac:dyDescent="0.2">
      <c r="B112" s="6"/>
      <c r="C112" s="6"/>
    </row>
    <row r="113" spans="2:5" x14ac:dyDescent="0.2">
      <c r="B113" s="6"/>
      <c r="C113" s="6"/>
    </row>
    <row r="114" spans="2:5" x14ac:dyDescent="0.2">
      <c r="B114" s="6"/>
      <c r="C114" s="6"/>
    </row>
    <row r="117" spans="2:5" ht="15" x14ac:dyDescent="0.2">
      <c r="B117" s="4" t="s">
        <v>13</v>
      </c>
    </row>
    <row r="118" spans="2:5" ht="15" x14ac:dyDescent="0.25">
      <c r="B118" s="5" t="s">
        <v>121</v>
      </c>
    </row>
    <row r="120" spans="2:5" x14ac:dyDescent="0.2">
      <c r="B120" s="6"/>
      <c r="C120" s="6"/>
      <c r="D120" s="6"/>
      <c r="E120" s="6"/>
    </row>
    <row r="121" spans="2:5" x14ac:dyDescent="0.2">
      <c r="B121" s="6"/>
      <c r="C121" s="6"/>
      <c r="D121" s="6"/>
      <c r="E121" s="6"/>
    </row>
    <row r="122" spans="2:5" x14ac:dyDescent="0.2">
      <c r="B122" s="6"/>
      <c r="C122" s="6"/>
      <c r="D122" s="6"/>
      <c r="E122" s="6"/>
    </row>
    <row r="123" spans="2:5" x14ac:dyDescent="0.2">
      <c r="B123" s="6"/>
      <c r="C123" s="6"/>
      <c r="D123" s="6"/>
      <c r="E123" s="6"/>
    </row>
    <row r="124" spans="2:5" x14ac:dyDescent="0.2">
      <c r="B124" s="6"/>
      <c r="C124" s="6"/>
      <c r="D124" s="6"/>
      <c r="E124" s="6"/>
    </row>
    <row r="125" spans="2:5" x14ac:dyDescent="0.2">
      <c r="B125" s="6"/>
      <c r="C125" s="6"/>
      <c r="D125" s="6"/>
      <c r="E125" s="6"/>
    </row>
    <row r="126" spans="2:5" x14ac:dyDescent="0.2">
      <c r="B126" s="6"/>
      <c r="C126" s="6"/>
      <c r="D126" s="6"/>
      <c r="E126" s="6"/>
    </row>
    <row r="127" spans="2:5" x14ac:dyDescent="0.2">
      <c r="B127" s="6"/>
      <c r="C127" s="6"/>
      <c r="D127" s="6"/>
      <c r="E127" s="6"/>
    </row>
    <row r="128" spans="2:5" x14ac:dyDescent="0.2">
      <c r="B128" s="6"/>
      <c r="C128" s="6"/>
      <c r="D128" s="6"/>
      <c r="E128" s="6"/>
    </row>
    <row r="129" spans="2:5" x14ac:dyDescent="0.2">
      <c r="B129" s="6"/>
      <c r="C129" s="6"/>
      <c r="D129" s="6"/>
      <c r="E129" s="6"/>
    </row>
    <row r="130" spans="2:5" x14ac:dyDescent="0.2">
      <c r="B130" s="6"/>
      <c r="C130" s="6"/>
      <c r="D130" s="6"/>
      <c r="E130" s="6"/>
    </row>
    <row r="131" spans="2:5" x14ac:dyDescent="0.2">
      <c r="B131" s="6"/>
      <c r="C131" s="6"/>
      <c r="D131" s="6"/>
      <c r="E131" s="6"/>
    </row>
    <row r="132" spans="2:5" x14ac:dyDescent="0.2">
      <c r="B132" s="6"/>
      <c r="C132" s="6"/>
      <c r="D132" s="6"/>
      <c r="E132" s="6"/>
    </row>
    <row r="133" spans="2:5" x14ac:dyDescent="0.2">
      <c r="B133" s="6"/>
      <c r="C133" s="6"/>
      <c r="D133" s="6"/>
      <c r="E133" s="6"/>
    </row>
    <row r="134" spans="2:5" x14ac:dyDescent="0.2">
      <c r="B134" s="6"/>
      <c r="C134" s="6"/>
      <c r="D134" s="6"/>
      <c r="E134" s="6"/>
    </row>
    <row r="135" spans="2:5" x14ac:dyDescent="0.2">
      <c r="B135" s="6"/>
      <c r="C135" s="6"/>
      <c r="D135" s="6"/>
      <c r="E135" s="6"/>
    </row>
    <row r="136" spans="2:5" x14ac:dyDescent="0.2">
      <c r="B136" s="6"/>
      <c r="C136" s="6"/>
      <c r="D136" s="6"/>
      <c r="E136" s="6"/>
    </row>
    <row r="137" spans="2:5" x14ac:dyDescent="0.2">
      <c r="B137" s="6"/>
      <c r="C137" s="6"/>
      <c r="D137" s="6"/>
      <c r="E137" s="6"/>
    </row>
    <row r="138" spans="2:5" x14ac:dyDescent="0.2">
      <c r="B138" s="6"/>
      <c r="C138" s="6"/>
      <c r="D138" s="6"/>
      <c r="E138" s="6"/>
    </row>
    <row r="139" spans="2:5" x14ac:dyDescent="0.2">
      <c r="B139" s="6"/>
      <c r="C139" s="6"/>
      <c r="D139" s="6"/>
      <c r="E139" s="6"/>
    </row>
    <row r="140" spans="2:5" x14ac:dyDescent="0.2">
      <c r="B140" s="6"/>
      <c r="C140" s="6"/>
      <c r="D140" s="6"/>
      <c r="E140" s="6"/>
    </row>
    <row r="141" spans="2:5" x14ac:dyDescent="0.2">
      <c r="B141" s="6"/>
      <c r="C141" s="6"/>
      <c r="D141" s="6"/>
      <c r="E141" s="6"/>
    </row>
    <row r="142" spans="2:5" x14ac:dyDescent="0.2">
      <c r="B142" s="6"/>
      <c r="C142" s="6"/>
      <c r="D142" s="6"/>
      <c r="E142" s="6"/>
    </row>
    <row r="143" spans="2:5" x14ac:dyDescent="0.2">
      <c r="B143" s="6"/>
      <c r="C143" s="6"/>
      <c r="D143" s="6"/>
      <c r="E143" s="6"/>
    </row>
    <row r="144" spans="2:5" x14ac:dyDescent="0.2">
      <c r="B144" s="6"/>
      <c r="C144" s="6"/>
      <c r="D144" s="6"/>
      <c r="E144" s="6"/>
    </row>
    <row r="145" spans="2:5" x14ac:dyDescent="0.2">
      <c r="B145" s="6"/>
      <c r="C145" s="6"/>
      <c r="D145" s="6"/>
      <c r="E145" s="6"/>
    </row>
    <row r="146" spans="2:5" x14ac:dyDescent="0.2">
      <c r="B146" s="6"/>
      <c r="C146" s="6"/>
      <c r="D146" s="6"/>
      <c r="E146" s="6"/>
    </row>
    <row r="147" spans="2:5" x14ac:dyDescent="0.2">
      <c r="B147" s="6"/>
      <c r="C147" s="6"/>
      <c r="D147" s="6"/>
      <c r="E147" s="6"/>
    </row>
    <row r="148" spans="2:5" x14ac:dyDescent="0.2">
      <c r="B148" s="6"/>
      <c r="C148" s="6"/>
      <c r="D148" s="6"/>
      <c r="E148" s="6"/>
    </row>
    <row r="149" spans="2:5" x14ac:dyDescent="0.2">
      <c r="B149" s="6"/>
      <c r="C149" s="6"/>
      <c r="D149" s="6"/>
      <c r="E149" s="6"/>
    </row>
    <row r="150" spans="2:5" x14ac:dyDescent="0.2">
      <c r="B150" s="6"/>
      <c r="C150" s="6"/>
      <c r="D150" s="6"/>
      <c r="E150" s="6"/>
    </row>
    <row r="151" spans="2:5" x14ac:dyDescent="0.2">
      <c r="B151" s="6"/>
      <c r="C151" s="6"/>
      <c r="D151" s="6"/>
      <c r="E151" s="6"/>
    </row>
    <row r="152" spans="2:5" x14ac:dyDescent="0.2">
      <c r="B152" s="6"/>
      <c r="C152" s="6"/>
      <c r="D152" s="6"/>
      <c r="E152" s="6"/>
    </row>
    <row r="153" spans="2:5" x14ac:dyDescent="0.2">
      <c r="B153" s="6"/>
      <c r="C153" s="6"/>
      <c r="D153" s="6"/>
      <c r="E153" s="6"/>
    </row>
    <row r="154" spans="2:5" x14ac:dyDescent="0.2">
      <c r="B154" s="6"/>
      <c r="C154" s="6"/>
      <c r="D154" s="6"/>
      <c r="E154" s="6"/>
    </row>
    <row r="155" spans="2:5" x14ac:dyDescent="0.2">
      <c r="B155" s="6"/>
      <c r="C155" s="6"/>
      <c r="D155" s="6"/>
      <c r="E155" s="6"/>
    </row>
    <row r="156" spans="2:5" x14ac:dyDescent="0.2">
      <c r="B156" s="6"/>
      <c r="C156" s="6"/>
      <c r="D156" s="6"/>
      <c r="E156" s="6"/>
    </row>
    <row r="157" spans="2:5" x14ac:dyDescent="0.2">
      <c r="B157" s="6"/>
      <c r="C157" s="6"/>
      <c r="D157" s="6"/>
      <c r="E157" s="6"/>
    </row>
    <row r="158" spans="2:5" x14ac:dyDescent="0.2">
      <c r="B158" s="6"/>
      <c r="C158" s="6"/>
      <c r="D158" s="6"/>
      <c r="E158" s="6"/>
    </row>
    <row r="159" spans="2:5" x14ac:dyDescent="0.2">
      <c r="B159" s="6"/>
      <c r="C159" s="6"/>
      <c r="D159" s="6"/>
      <c r="E159" s="6"/>
    </row>
    <row r="160" spans="2:5" x14ac:dyDescent="0.2">
      <c r="B160" s="6"/>
      <c r="C160" s="6"/>
      <c r="D160" s="6"/>
      <c r="E160" s="6"/>
    </row>
    <row r="161" spans="2:5" x14ac:dyDescent="0.2">
      <c r="B161" s="6"/>
      <c r="C161" s="6"/>
      <c r="D161" s="6"/>
      <c r="E161" s="6"/>
    </row>
    <row r="162" spans="2:5" x14ac:dyDescent="0.2">
      <c r="B162" s="6"/>
      <c r="C162" s="6"/>
      <c r="D162" s="6"/>
      <c r="E162" s="6"/>
    </row>
    <row r="163" spans="2:5" ht="15" x14ac:dyDescent="0.25">
      <c r="B163"/>
      <c r="C163"/>
      <c r="D163"/>
      <c r="E163"/>
    </row>
    <row r="164" spans="2:5" ht="15" x14ac:dyDescent="0.25">
      <c r="B164"/>
      <c r="C164"/>
      <c r="D164"/>
      <c r="E164"/>
    </row>
    <row r="165" spans="2:5" ht="15" x14ac:dyDescent="0.2">
      <c r="B165" s="4" t="s">
        <v>14</v>
      </c>
    </row>
    <row r="166" spans="2:5" x14ac:dyDescent="0.2">
      <c r="B166" s="5" t="s">
        <v>122</v>
      </c>
    </row>
    <row r="168" spans="2:5" x14ac:dyDescent="0.2">
      <c r="B168" s="6"/>
    </row>
  </sheetData>
  <phoneticPr fontId="4" type="noConversion"/>
  <pageMargins left="0.75" right="0.75" top="1" bottom="1" header="0.5" footer="0.5"/>
  <pageSetup paperSize="9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1EB9EE-F89D-4994-8FE2-B8253E68F957}">
  <sheetPr>
    <tabColor theme="3" tint="0.79998168889431442"/>
  </sheetPr>
  <dimension ref="B1:J199"/>
  <sheetViews>
    <sheetView workbookViewId="0"/>
  </sheetViews>
  <sheetFormatPr baseColWidth="10" defaultRowHeight="14.25" x14ac:dyDescent="0.2"/>
  <cols>
    <col min="1" max="1" width="4.7109375" style="2" customWidth="1"/>
    <col min="2" max="2" width="31.140625" style="2" customWidth="1"/>
    <col min="3" max="3" width="25.28515625" style="2" bestFit="1" customWidth="1"/>
    <col min="4" max="4" width="19.5703125" style="2" bestFit="1" customWidth="1"/>
    <col min="5" max="5" width="17.7109375" style="2" bestFit="1" customWidth="1"/>
    <col min="6" max="16384" width="11.42578125" style="2"/>
  </cols>
  <sheetData>
    <row r="1" spans="2:5" s="1" customFormat="1" ht="44.1" customHeight="1" x14ac:dyDescent="0.2">
      <c r="B1" s="3" t="s">
        <v>15</v>
      </c>
    </row>
    <row r="3" spans="2:5" ht="15" x14ac:dyDescent="0.2">
      <c r="B3" s="4" t="s">
        <v>16</v>
      </c>
    </row>
    <row r="5" spans="2:5" ht="15" x14ac:dyDescent="0.2">
      <c r="B5" s="10" t="s">
        <v>17</v>
      </c>
      <c r="C5" s="10" t="s">
        <v>18</v>
      </c>
      <c r="D5" s="10" t="s">
        <v>19</v>
      </c>
      <c r="E5" s="10" t="s">
        <v>20</v>
      </c>
    </row>
    <row r="6" spans="2:5" x14ac:dyDescent="0.2">
      <c r="B6" s="2" t="s">
        <v>21</v>
      </c>
      <c r="C6" s="9" t="s">
        <v>22</v>
      </c>
      <c r="D6" s="2" t="s">
        <v>23</v>
      </c>
      <c r="E6" s="14">
        <v>2250.71</v>
      </c>
    </row>
    <row r="7" spans="2:5" x14ac:dyDescent="0.2">
      <c r="B7" s="2" t="s">
        <v>24</v>
      </c>
      <c r="C7" s="9" t="s">
        <v>25</v>
      </c>
      <c r="D7" s="2" t="s">
        <v>26</v>
      </c>
      <c r="E7" s="14">
        <v>3658.51</v>
      </c>
    </row>
    <row r="8" spans="2:5" x14ac:dyDescent="0.2">
      <c r="B8" s="2" t="s">
        <v>27</v>
      </c>
      <c r="C8" s="9" t="s">
        <v>28</v>
      </c>
      <c r="D8" s="2" t="s">
        <v>29</v>
      </c>
      <c r="E8" s="14">
        <v>4842.04</v>
      </c>
    </row>
    <row r="9" spans="2:5" x14ac:dyDescent="0.2">
      <c r="B9" s="2" t="s">
        <v>30</v>
      </c>
      <c r="C9" s="9" t="s">
        <v>31</v>
      </c>
      <c r="D9" s="2" t="s">
        <v>29</v>
      </c>
      <c r="E9" s="14">
        <v>4492.2700000000004</v>
      </c>
    </row>
    <row r="10" spans="2:5" x14ac:dyDescent="0.2">
      <c r="B10" s="2" t="s">
        <v>32</v>
      </c>
      <c r="C10" s="9" t="s">
        <v>33</v>
      </c>
      <c r="D10" s="2" t="s">
        <v>29</v>
      </c>
      <c r="E10" s="14">
        <v>4199.3599999999997</v>
      </c>
    </row>
    <row r="11" spans="2:5" x14ac:dyDescent="0.2">
      <c r="B11" s="2" t="s">
        <v>34</v>
      </c>
      <c r="C11" s="9" t="s">
        <v>0</v>
      </c>
      <c r="D11" s="2" t="s">
        <v>35</v>
      </c>
      <c r="E11" s="14">
        <v>2689.4</v>
      </c>
    </row>
    <row r="12" spans="2:5" x14ac:dyDescent="0.2">
      <c r="B12" s="2" t="s">
        <v>36</v>
      </c>
      <c r="C12" s="9" t="s">
        <v>37</v>
      </c>
      <c r="D12" s="2" t="s">
        <v>26</v>
      </c>
      <c r="E12" s="14">
        <v>2912.04</v>
      </c>
    </row>
    <row r="13" spans="2:5" x14ac:dyDescent="0.2">
      <c r="B13" s="2" t="s">
        <v>38</v>
      </c>
      <c r="C13" s="9" t="s">
        <v>39</v>
      </c>
      <c r="D13" s="2" t="s">
        <v>40</v>
      </c>
      <c r="E13" s="14">
        <v>1627.87</v>
      </c>
    </row>
    <row r="14" spans="2:5" x14ac:dyDescent="0.2">
      <c r="B14" s="2" t="s">
        <v>41</v>
      </c>
      <c r="C14" s="9" t="s">
        <v>2</v>
      </c>
      <c r="D14" s="2" t="s">
        <v>42</v>
      </c>
      <c r="E14" s="14">
        <v>4064.99</v>
      </c>
    </row>
    <row r="15" spans="2:5" x14ac:dyDescent="0.2">
      <c r="B15" s="2" t="s">
        <v>43</v>
      </c>
      <c r="C15" s="9" t="s">
        <v>44</v>
      </c>
      <c r="D15" s="2" t="s">
        <v>45</v>
      </c>
      <c r="E15" s="14">
        <v>1279.82</v>
      </c>
    </row>
    <row r="16" spans="2:5" x14ac:dyDescent="0.2">
      <c r="B16" s="2" t="s">
        <v>46</v>
      </c>
      <c r="C16" s="9" t="s">
        <v>47</v>
      </c>
      <c r="D16" s="2" t="s">
        <v>35</v>
      </c>
      <c r="E16" s="14">
        <v>941.58</v>
      </c>
    </row>
    <row r="17" spans="2:5" x14ac:dyDescent="0.2">
      <c r="B17" s="2" t="s">
        <v>48</v>
      </c>
      <c r="C17" s="9" t="s">
        <v>49</v>
      </c>
      <c r="D17" s="2" t="s">
        <v>50</v>
      </c>
      <c r="E17" s="14">
        <v>3899.68</v>
      </c>
    </row>
    <row r="18" spans="2:5" x14ac:dyDescent="0.2">
      <c r="B18" s="2" t="s">
        <v>51</v>
      </c>
      <c r="C18" s="9" t="s">
        <v>52</v>
      </c>
      <c r="D18" s="2" t="s">
        <v>45</v>
      </c>
      <c r="E18" s="14">
        <v>3117.35</v>
      </c>
    </row>
    <row r="19" spans="2:5" x14ac:dyDescent="0.2">
      <c r="B19" s="2" t="s">
        <v>53</v>
      </c>
      <c r="C19" s="9" t="s">
        <v>54</v>
      </c>
      <c r="D19" s="2" t="s">
        <v>42</v>
      </c>
      <c r="E19" s="14">
        <v>678.05</v>
      </c>
    </row>
    <row r="20" spans="2:5" x14ac:dyDescent="0.2">
      <c r="B20" s="2" t="s">
        <v>55</v>
      </c>
      <c r="C20" s="9" t="s">
        <v>6</v>
      </c>
      <c r="D20" s="2" t="s">
        <v>56</v>
      </c>
      <c r="E20" s="14">
        <v>3290.73</v>
      </c>
    </row>
    <row r="21" spans="2:5" x14ac:dyDescent="0.2">
      <c r="B21" s="2" t="s">
        <v>57</v>
      </c>
      <c r="C21" s="9" t="s">
        <v>28</v>
      </c>
      <c r="D21" s="2" t="s">
        <v>40</v>
      </c>
      <c r="E21" s="14">
        <v>1839.99</v>
      </c>
    </row>
    <row r="22" spans="2:5" x14ac:dyDescent="0.2">
      <c r="B22" s="2" t="s">
        <v>58</v>
      </c>
      <c r="C22" s="9" t="s">
        <v>59</v>
      </c>
      <c r="D22" s="2" t="s">
        <v>60</v>
      </c>
      <c r="E22" s="14">
        <v>2528.7800000000002</v>
      </c>
    </row>
    <row r="23" spans="2:5" x14ac:dyDescent="0.2">
      <c r="B23" s="2" t="s">
        <v>61</v>
      </c>
      <c r="C23" s="9" t="s">
        <v>4</v>
      </c>
      <c r="D23" s="2" t="s">
        <v>23</v>
      </c>
      <c r="E23" s="14">
        <v>1417.38</v>
      </c>
    </row>
    <row r="24" spans="2:5" x14ac:dyDescent="0.2">
      <c r="B24" s="2" t="s">
        <v>57</v>
      </c>
      <c r="C24" s="9" t="s">
        <v>28</v>
      </c>
      <c r="D24" s="2" t="s">
        <v>40</v>
      </c>
      <c r="E24" s="14">
        <v>1839.99</v>
      </c>
    </row>
    <row r="25" spans="2:5" x14ac:dyDescent="0.2">
      <c r="B25" s="2" t="s">
        <v>55</v>
      </c>
      <c r="C25" s="9" t="s">
        <v>6</v>
      </c>
      <c r="D25" s="2" t="s">
        <v>56</v>
      </c>
      <c r="E25" s="14">
        <v>3290.73</v>
      </c>
    </row>
    <row r="26" spans="2:5" x14ac:dyDescent="0.2">
      <c r="B26" s="2" t="s">
        <v>62</v>
      </c>
      <c r="C26" s="9" t="s">
        <v>63</v>
      </c>
      <c r="D26" s="2" t="s">
        <v>56</v>
      </c>
      <c r="E26" s="14">
        <v>3854.86</v>
      </c>
    </row>
    <row r="27" spans="2:5" x14ac:dyDescent="0.2">
      <c r="B27" s="2" t="s">
        <v>64</v>
      </c>
      <c r="C27" s="9" t="s">
        <v>65</v>
      </c>
      <c r="D27" s="2" t="s">
        <v>40</v>
      </c>
      <c r="E27" s="14">
        <v>3453.01</v>
      </c>
    </row>
    <row r="28" spans="2:5" x14ac:dyDescent="0.2">
      <c r="B28" s="2" t="s">
        <v>66</v>
      </c>
      <c r="C28" s="9" t="s">
        <v>67</v>
      </c>
      <c r="D28" s="2" t="s">
        <v>60</v>
      </c>
      <c r="E28" s="14">
        <v>4008.52</v>
      </c>
    </row>
    <row r="29" spans="2:5" x14ac:dyDescent="0.2">
      <c r="B29" s="2" t="s">
        <v>68</v>
      </c>
      <c r="C29" s="9" t="s">
        <v>69</v>
      </c>
      <c r="D29" s="2" t="s">
        <v>45</v>
      </c>
      <c r="E29" s="14">
        <v>3505.17</v>
      </c>
    </row>
    <row r="30" spans="2:5" x14ac:dyDescent="0.2">
      <c r="B30" s="2" t="s">
        <v>70</v>
      </c>
      <c r="C30" s="9" t="s">
        <v>71</v>
      </c>
      <c r="D30" s="2" t="s">
        <v>26</v>
      </c>
      <c r="E30" s="14">
        <v>1001.04</v>
      </c>
    </row>
    <row r="31" spans="2:5" x14ac:dyDescent="0.2">
      <c r="B31" s="2" t="s">
        <v>61</v>
      </c>
      <c r="C31" s="9" t="s">
        <v>4</v>
      </c>
      <c r="D31" s="2" t="s">
        <v>23</v>
      </c>
      <c r="E31" s="14">
        <v>1417.38</v>
      </c>
    </row>
    <row r="32" spans="2:5" x14ac:dyDescent="0.2">
      <c r="B32" s="2" t="s">
        <v>51</v>
      </c>
      <c r="C32" s="9" t="s">
        <v>52</v>
      </c>
      <c r="D32" s="2" t="s">
        <v>45</v>
      </c>
      <c r="E32" s="14">
        <v>3117.35</v>
      </c>
    </row>
    <row r="33" spans="2:5" x14ac:dyDescent="0.2">
      <c r="B33" s="2" t="s">
        <v>72</v>
      </c>
      <c r="C33" s="9" t="s">
        <v>73</v>
      </c>
      <c r="D33" s="2" t="s">
        <v>29</v>
      </c>
      <c r="E33" s="14">
        <v>4943.72</v>
      </c>
    </row>
    <row r="34" spans="2:5" x14ac:dyDescent="0.2">
      <c r="B34" s="2" t="s">
        <v>74</v>
      </c>
      <c r="C34" s="9" t="s">
        <v>75</v>
      </c>
      <c r="D34" s="2" t="s">
        <v>35</v>
      </c>
      <c r="E34" s="14">
        <v>2882.81</v>
      </c>
    </row>
    <row r="35" spans="2:5" x14ac:dyDescent="0.2">
      <c r="B35" s="2" t="s">
        <v>76</v>
      </c>
      <c r="C35" s="9" t="s">
        <v>77</v>
      </c>
      <c r="D35" s="2" t="s">
        <v>42</v>
      </c>
      <c r="E35" s="14">
        <v>4731.38</v>
      </c>
    </row>
    <row r="36" spans="2:5" x14ac:dyDescent="0.2">
      <c r="B36" s="2" t="s">
        <v>78</v>
      </c>
      <c r="C36" s="9" t="s">
        <v>79</v>
      </c>
      <c r="D36" s="2" t="s">
        <v>23</v>
      </c>
      <c r="E36" s="14">
        <v>3863.87</v>
      </c>
    </row>
    <row r="37" spans="2:5" x14ac:dyDescent="0.2">
      <c r="B37" s="2" t="s">
        <v>80</v>
      </c>
      <c r="C37" s="9" t="s">
        <v>81</v>
      </c>
      <c r="D37" s="2" t="s">
        <v>56</v>
      </c>
      <c r="E37" s="14">
        <v>749.62</v>
      </c>
    </row>
    <row r="38" spans="2:5" x14ac:dyDescent="0.2">
      <c r="B38" s="2" t="s">
        <v>82</v>
      </c>
      <c r="C38" s="9" t="s">
        <v>83</v>
      </c>
      <c r="D38" s="2" t="s">
        <v>29</v>
      </c>
      <c r="E38" s="14">
        <v>175.18</v>
      </c>
    </row>
    <row r="39" spans="2:5" x14ac:dyDescent="0.2">
      <c r="B39" s="2" t="s">
        <v>84</v>
      </c>
      <c r="C39" s="9" t="s">
        <v>85</v>
      </c>
      <c r="D39" s="2" t="s">
        <v>35</v>
      </c>
      <c r="E39" s="14">
        <v>2998.06</v>
      </c>
    </row>
    <row r="40" spans="2:5" x14ac:dyDescent="0.2">
      <c r="B40" s="2" t="s">
        <v>82</v>
      </c>
      <c r="C40" s="9" t="s">
        <v>83</v>
      </c>
      <c r="D40" s="2" t="s">
        <v>29</v>
      </c>
      <c r="E40" s="14">
        <v>175.18</v>
      </c>
    </row>
    <row r="41" spans="2:5" x14ac:dyDescent="0.2">
      <c r="B41" s="2" t="s">
        <v>86</v>
      </c>
      <c r="C41" s="9" t="s">
        <v>5</v>
      </c>
      <c r="D41" s="2" t="s">
        <v>56</v>
      </c>
      <c r="E41" s="14">
        <v>750.04</v>
      </c>
    </row>
    <row r="42" spans="2:5" x14ac:dyDescent="0.2">
      <c r="B42" s="2" t="s">
        <v>24</v>
      </c>
      <c r="C42" s="9" t="s">
        <v>25</v>
      </c>
      <c r="D42" s="2" t="s">
        <v>26</v>
      </c>
      <c r="E42" s="14">
        <v>3658.51</v>
      </c>
    </row>
    <row r="43" spans="2:5" x14ac:dyDescent="0.2">
      <c r="B43" s="2" t="s">
        <v>87</v>
      </c>
      <c r="C43" s="9" t="s">
        <v>88</v>
      </c>
      <c r="D43" s="2" t="s">
        <v>50</v>
      </c>
      <c r="E43" s="14">
        <v>4769.8900000000003</v>
      </c>
    </row>
    <row r="44" spans="2:5" x14ac:dyDescent="0.2">
      <c r="B44" s="2" t="s">
        <v>89</v>
      </c>
      <c r="C44" s="9" t="s">
        <v>1</v>
      </c>
      <c r="D44" s="2" t="s">
        <v>60</v>
      </c>
      <c r="E44" s="14">
        <v>4117.08</v>
      </c>
    </row>
    <row r="45" spans="2:5" x14ac:dyDescent="0.2">
      <c r="B45" s="2" t="s">
        <v>90</v>
      </c>
      <c r="C45" s="9" t="s">
        <v>3</v>
      </c>
      <c r="D45" s="2" t="s">
        <v>26</v>
      </c>
      <c r="E45" s="14">
        <v>3175.66</v>
      </c>
    </row>
    <row r="46" spans="2:5" x14ac:dyDescent="0.2">
      <c r="B46" s="2" t="s">
        <v>91</v>
      </c>
      <c r="C46" s="9" t="s">
        <v>0</v>
      </c>
      <c r="D46" s="2" t="s">
        <v>60</v>
      </c>
      <c r="E46" s="14">
        <v>3697.05</v>
      </c>
    </row>
    <row r="47" spans="2:5" x14ac:dyDescent="0.2">
      <c r="B47" s="2" t="s">
        <v>92</v>
      </c>
      <c r="C47" s="9" t="s">
        <v>93</v>
      </c>
      <c r="D47" s="2" t="s">
        <v>56</v>
      </c>
      <c r="E47" s="14">
        <v>117.3</v>
      </c>
    </row>
    <row r="48" spans="2:5" x14ac:dyDescent="0.2">
      <c r="B48" s="2" t="s">
        <v>94</v>
      </c>
      <c r="C48" s="9" t="s">
        <v>95</v>
      </c>
      <c r="D48" s="2" t="s">
        <v>42</v>
      </c>
      <c r="E48" s="14">
        <v>3068.17</v>
      </c>
    </row>
    <row r="49" spans="2:7" x14ac:dyDescent="0.2">
      <c r="B49" s="2" t="s">
        <v>96</v>
      </c>
      <c r="C49" s="9" t="s">
        <v>97</v>
      </c>
      <c r="D49" s="2" t="s">
        <v>40</v>
      </c>
      <c r="E49" s="14">
        <v>2044.69</v>
      </c>
    </row>
    <row r="50" spans="2:7" x14ac:dyDescent="0.2">
      <c r="B50" s="2" t="s">
        <v>98</v>
      </c>
      <c r="C50" s="9" t="s">
        <v>99</v>
      </c>
      <c r="D50" s="2" t="s">
        <v>29</v>
      </c>
      <c r="E50" s="14">
        <v>4493.1099999999997</v>
      </c>
    </row>
    <row r="51" spans="2:7" x14ac:dyDescent="0.2">
      <c r="B51" s="2" t="s">
        <v>100</v>
      </c>
      <c r="C51" s="9" t="s">
        <v>101</v>
      </c>
      <c r="D51" s="2" t="s">
        <v>42</v>
      </c>
      <c r="E51" s="14">
        <v>1310.94</v>
      </c>
    </row>
    <row r="52" spans="2:7" x14ac:dyDescent="0.2">
      <c r="B52" s="2" t="s">
        <v>102</v>
      </c>
      <c r="C52" s="9" t="s">
        <v>103</v>
      </c>
      <c r="D52" s="2" t="s">
        <v>40</v>
      </c>
      <c r="E52" s="14">
        <v>955.56</v>
      </c>
    </row>
    <row r="53" spans="2:7" x14ac:dyDescent="0.2">
      <c r="B53" s="2" t="s">
        <v>104</v>
      </c>
      <c r="C53" s="9" t="s">
        <v>105</v>
      </c>
      <c r="D53" s="2" t="s">
        <v>35</v>
      </c>
      <c r="E53" s="14">
        <v>232.79</v>
      </c>
    </row>
    <row r="54" spans="2:7" x14ac:dyDescent="0.2">
      <c r="B54" s="2" t="s">
        <v>106</v>
      </c>
      <c r="C54" s="9" t="s">
        <v>107</v>
      </c>
      <c r="D54" s="2" t="s">
        <v>45</v>
      </c>
      <c r="E54" s="14">
        <v>2153.88</v>
      </c>
    </row>
    <row r="57" spans="2:7" ht="15" x14ac:dyDescent="0.2">
      <c r="B57" s="4" t="s">
        <v>112</v>
      </c>
    </row>
    <row r="59" spans="2:7" ht="15" x14ac:dyDescent="0.25">
      <c r="B59" s="7" t="s">
        <v>111</v>
      </c>
      <c r="C59" s="11">
        <f>COUNTIF(Beispielstabelle[#All],"BLG-20079")</f>
        <v>2</v>
      </c>
      <c r="D59" s="12" t="str">
        <f ca="1">_xlfn.FORMULATEXT(C59)</f>
        <v>=ZÄHLENWENN(Beispielstabelle[#Alle];"BLG-20079")</v>
      </c>
      <c r="E59" s="12"/>
      <c r="F59" s="12"/>
      <c r="G59" s="12"/>
    </row>
    <row r="60" spans="2:7" ht="15" x14ac:dyDescent="0.25">
      <c r="B60" s="7" t="s">
        <v>108</v>
      </c>
      <c r="C60" s="11">
        <f>COUNTIF(Beispielstabelle[#All],"Reisekosten")</f>
        <v>7</v>
      </c>
      <c r="D60" s="12" t="str">
        <f ca="1">_xlfn.FORMULATEXT(C60)</f>
        <v>=ZÄHLENWENN(Beispielstabelle[#Alle];"Reisekosten")</v>
      </c>
      <c r="E60" s="12"/>
      <c r="F60" s="12"/>
      <c r="G60" s="12"/>
    </row>
    <row r="63" spans="2:7" ht="15" x14ac:dyDescent="0.2">
      <c r="B63" s="4" t="s">
        <v>113</v>
      </c>
    </row>
    <row r="65" spans="2:3" x14ac:dyDescent="0.2">
      <c r="B65" s="15" t="s">
        <v>17</v>
      </c>
      <c r="C65" s="2" t="s">
        <v>110</v>
      </c>
    </row>
    <row r="66" spans="2:3" x14ac:dyDescent="0.2">
      <c r="B66" s="2" t="s">
        <v>36</v>
      </c>
      <c r="C66" s="2">
        <v>1</v>
      </c>
    </row>
    <row r="67" spans="2:3" x14ac:dyDescent="0.2">
      <c r="B67" s="2" t="s">
        <v>72</v>
      </c>
      <c r="C67" s="2">
        <v>1</v>
      </c>
    </row>
    <row r="68" spans="2:3" x14ac:dyDescent="0.2">
      <c r="B68" s="2" t="s">
        <v>70</v>
      </c>
      <c r="C68" s="2">
        <v>1</v>
      </c>
    </row>
    <row r="69" spans="2:3" x14ac:dyDescent="0.2">
      <c r="B69" s="2" t="s">
        <v>24</v>
      </c>
      <c r="C69" s="2">
        <v>2</v>
      </c>
    </row>
    <row r="70" spans="2:3" x14ac:dyDescent="0.2">
      <c r="B70" s="2" t="s">
        <v>62</v>
      </c>
      <c r="C70" s="2">
        <v>1</v>
      </c>
    </row>
    <row r="71" spans="2:3" x14ac:dyDescent="0.2">
      <c r="B71" s="2" t="s">
        <v>32</v>
      </c>
      <c r="C71" s="2">
        <v>1</v>
      </c>
    </row>
    <row r="72" spans="2:3" x14ac:dyDescent="0.2">
      <c r="B72" s="2" t="s">
        <v>55</v>
      </c>
      <c r="C72" s="2">
        <v>2</v>
      </c>
    </row>
    <row r="73" spans="2:3" x14ac:dyDescent="0.2">
      <c r="B73" s="2" t="s">
        <v>64</v>
      </c>
      <c r="C73" s="2">
        <v>1</v>
      </c>
    </row>
    <row r="74" spans="2:3" x14ac:dyDescent="0.2">
      <c r="B74" s="2" t="s">
        <v>41</v>
      </c>
      <c r="C74" s="2">
        <v>1</v>
      </c>
    </row>
    <row r="75" spans="2:3" x14ac:dyDescent="0.2">
      <c r="B75" s="2" t="s">
        <v>53</v>
      </c>
      <c r="C75" s="2">
        <v>1</v>
      </c>
    </row>
    <row r="76" spans="2:3" x14ac:dyDescent="0.2">
      <c r="B76" s="2" t="s">
        <v>80</v>
      </c>
      <c r="C76" s="2">
        <v>1</v>
      </c>
    </row>
    <row r="77" spans="2:3" x14ac:dyDescent="0.2">
      <c r="B77" s="2" t="s">
        <v>78</v>
      </c>
      <c r="C77" s="2">
        <v>1</v>
      </c>
    </row>
    <row r="78" spans="2:3" x14ac:dyDescent="0.2">
      <c r="B78" s="2" t="s">
        <v>102</v>
      </c>
      <c r="C78" s="2">
        <v>1</v>
      </c>
    </row>
    <row r="79" spans="2:3" x14ac:dyDescent="0.2">
      <c r="B79" s="2" t="s">
        <v>92</v>
      </c>
      <c r="C79" s="2">
        <v>1</v>
      </c>
    </row>
    <row r="80" spans="2:3" x14ac:dyDescent="0.2">
      <c r="B80" s="2" t="s">
        <v>48</v>
      </c>
      <c r="C80" s="2">
        <v>1</v>
      </c>
    </row>
    <row r="81" spans="2:3" x14ac:dyDescent="0.2">
      <c r="B81" s="2" t="s">
        <v>68</v>
      </c>
      <c r="C81" s="2">
        <v>1</v>
      </c>
    </row>
    <row r="82" spans="2:3" x14ac:dyDescent="0.2">
      <c r="B82" s="2" t="s">
        <v>100</v>
      </c>
      <c r="C82" s="2">
        <v>1</v>
      </c>
    </row>
    <row r="83" spans="2:3" x14ac:dyDescent="0.2">
      <c r="B83" s="2" t="s">
        <v>96</v>
      </c>
      <c r="C83" s="2">
        <v>1</v>
      </c>
    </row>
    <row r="84" spans="2:3" x14ac:dyDescent="0.2">
      <c r="B84" s="2" t="s">
        <v>30</v>
      </c>
      <c r="C84" s="2">
        <v>1</v>
      </c>
    </row>
    <row r="85" spans="2:3" x14ac:dyDescent="0.2">
      <c r="B85" s="2" t="s">
        <v>86</v>
      </c>
      <c r="C85" s="2">
        <v>1</v>
      </c>
    </row>
    <row r="86" spans="2:3" x14ac:dyDescent="0.2">
      <c r="B86" s="2" t="s">
        <v>91</v>
      </c>
      <c r="C86" s="2">
        <v>1</v>
      </c>
    </row>
    <row r="87" spans="2:3" x14ac:dyDescent="0.2">
      <c r="B87" s="2" t="s">
        <v>76</v>
      </c>
      <c r="C87" s="2">
        <v>1</v>
      </c>
    </row>
    <row r="88" spans="2:3" x14ac:dyDescent="0.2">
      <c r="B88" s="2" t="s">
        <v>66</v>
      </c>
      <c r="C88" s="2">
        <v>1</v>
      </c>
    </row>
    <row r="89" spans="2:3" x14ac:dyDescent="0.2">
      <c r="B89" s="2" t="s">
        <v>74</v>
      </c>
      <c r="C89" s="2">
        <v>1</v>
      </c>
    </row>
    <row r="90" spans="2:3" x14ac:dyDescent="0.2">
      <c r="B90" s="2" t="s">
        <v>43</v>
      </c>
      <c r="C90" s="2">
        <v>1</v>
      </c>
    </row>
    <row r="91" spans="2:3" x14ac:dyDescent="0.2">
      <c r="B91" s="2" t="s">
        <v>57</v>
      </c>
      <c r="C91" s="2">
        <v>2</v>
      </c>
    </row>
    <row r="92" spans="2:3" x14ac:dyDescent="0.2">
      <c r="B92" s="2" t="s">
        <v>94</v>
      </c>
      <c r="C92" s="2">
        <v>1</v>
      </c>
    </row>
    <row r="93" spans="2:3" x14ac:dyDescent="0.2">
      <c r="B93" s="2" t="s">
        <v>104</v>
      </c>
      <c r="C93" s="2">
        <v>1</v>
      </c>
    </row>
    <row r="94" spans="2:3" x14ac:dyDescent="0.2">
      <c r="B94" s="2" t="s">
        <v>61</v>
      </c>
      <c r="C94" s="2">
        <v>2</v>
      </c>
    </row>
    <row r="95" spans="2:3" x14ac:dyDescent="0.2">
      <c r="B95" s="2" t="s">
        <v>98</v>
      </c>
      <c r="C95" s="2">
        <v>1</v>
      </c>
    </row>
    <row r="96" spans="2:3" x14ac:dyDescent="0.2">
      <c r="B96" s="2" t="s">
        <v>27</v>
      </c>
      <c r="C96" s="2">
        <v>1</v>
      </c>
    </row>
    <row r="97" spans="2:3" x14ac:dyDescent="0.2">
      <c r="B97" s="2" t="s">
        <v>82</v>
      </c>
      <c r="C97" s="2">
        <v>2</v>
      </c>
    </row>
    <row r="98" spans="2:3" x14ac:dyDescent="0.2">
      <c r="B98" s="2" t="s">
        <v>87</v>
      </c>
      <c r="C98" s="2">
        <v>1</v>
      </c>
    </row>
    <row r="99" spans="2:3" x14ac:dyDescent="0.2">
      <c r="B99" s="2" t="s">
        <v>58</v>
      </c>
      <c r="C99" s="2">
        <v>1</v>
      </c>
    </row>
    <row r="100" spans="2:3" x14ac:dyDescent="0.2">
      <c r="B100" s="2" t="s">
        <v>38</v>
      </c>
      <c r="C100" s="2">
        <v>1</v>
      </c>
    </row>
    <row r="101" spans="2:3" x14ac:dyDescent="0.2">
      <c r="B101" s="2" t="s">
        <v>21</v>
      </c>
      <c r="C101" s="2">
        <v>1</v>
      </c>
    </row>
    <row r="102" spans="2:3" x14ac:dyDescent="0.2">
      <c r="B102" s="2" t="s">
        <v>89</v>
      </c>
      <c r="C102" s="2">
        <v>1</v>
      </c>
    </row>
    <row r="103" spans="2:3" x14ac:dyDescent="0.2">
      <c r="B103" s="2" t="s">
        <v>34</v>
      </c>
      <c r="C103" s="2">
        <v>1</v>
      </c>
    </row>
    <row r="104" spans="2:3" x14ac:dyDescent="0.2">
      <c r="B104" s="2" t="s">
        <v>84</v>
      </c>
      <c r="C104" s="2">
        <v>1</v>
      </c>
    </row>
    <row r="105" spans="2:3" x14ac:dyDescent="0.2">
      <c r="B105" s="2" t="s">
        <v>51</v>
      </c>
      <c r="C105" s="2">
        <v>2</v>
      </c>
    </row>
    <row r="106" spans="2:3" x14ac:dyDescent="0.2">
      <c r="B106" s="2" t="s">
        <v>46</v>
      </c>
      <c r="C106" s="2">
        <v>1</v>
      </c>
    </row>
    <row r="107" spans="2:3" x14ac:dyDescent="0.2">
      <c r="B107" s="2" t="s">
        <v>90</v>
      </c>
      <c r="C107" s="2">
        <v>1</v>
      </c>
    </row>
    <row r="108" spans="2:3" x14ac:dyDescent="0.2">
      <c r="B108" s="2" t="s">
        <v>106</v>
      </c>
      <c r="C108" s="2">
        <v>1</v>
      </c>
    </row>
    <row r="109" spans="2:3" x14ac:dyDescent="0.2">
      <c r="B109" s="2" t="s">
        <v>109</v>
      </c>
      <c r="C109" s="2">
        <v>49</v>
      </c>
    </row>
    <row r="112" spans="2:3" ht="15" x14ac:dyDescent="0.2">
      <c r="B112" s="4" t="s">
        <v>114</v>
      </c>
    </row>
    <row r="114" spans="2:5" ht="15" x14ac:dyDescent="0.2">
      <c r="B114" s="10" t="s">
        <v>17</v>
      </c>
      <c r="C114" s="10" t="s">
        <v>18</v>
      </c>
      <c r="D114" s="10" t="s">
        <v>19</v>
      </c>
      <c r="E114" s="10" t="s">
        <v>20</v>
      </c>
    </row>
    <row r="115" spans="2:5" x14ac:dyDescent="0.2">
      <c r="B115" s="2" t="s">
        <v>21</v>
      </c>
      <c r="C115" s="13" t="s">
        <v>22</v>
      </c>
      <c r="D115" s="2" t="s">
        <v>23</v>
      </c>
      <c r="E115" s="14">
        <v>2250.71</v>
      </c>
    </row>
    <row r="116" spans="2:5" x14ac:dyDescent="0.2">
      <c r="B116" s="2" t="s">
        <v>24</v>
      </c>
      <c r="C116" s="13" t="s">
        <v>25</v>
      </c>
      <c r="D116" s="2" t="s">
        <v>26</v>
      </c>
      <c r="E116" s="14">
        <v>3658.51</v>
      </c>
    </row>
    <row r="117" spans="2:5" x14ac:dyDescent="0.2">
      <c r="B117" s="2" t="s">
        <v>27</v>
      </c>
      <c r="C117" s="13" t="s">
        <v>28</v>
      </c>
      <c r="D117" s="2" t="s">
        <v>29</v>
      </c>
      <c r="E117" s="14">
        <v>4842.04</v>
      </c>
    </row>
    <row r="118" spans="2:5" x14ac:dyDescent="0.2">
      <c r="B118" s="2" t="s">
        <v>30</v>
      </c>
      <c r="C118" s="13" t="s">
        <v>31</v>
      </c>
      <c r="D118" s="2" t="s">
        <v>29</v>
      </c>
      <c r="E118" s="14">
        <v>4492.2700000000004</v>
      </c>
    </row>
    <row r="119" spans="2:5" x14ac:dyDescent="0.2">
      <c r="B119" s="2" t="s">
        <v>32</v>
      </c>
      <c r="C119" s="13" t="s">
        <v>33</v>
      </c>
      <c r="D119" s="2" t="s">
        <v>29</v>
      </c>
      <c r="E119" s="14">
        <v>4199.3599999999997</v>
      </c>
    </row>
    <row r="120" spans="2:5" x14ac:dyDescent="0.2">
      <c r="B120" s="2" t="s">
        <v>34</v>
      </c>
      <c r="C120" s="13" t="s">
        <v>0</v>
      </c>
      <c r="D120" s="2" t="s">
        <v>35</v>
      </c>
      <c r="E120" s="14">
        <v>2689.4</v>
      </c>
    </row>
    <row r="121" spans="2:5" x14ac:dyDescent="0.2">
      <c r="B121" s="2" t="s">
        <v>36</v>
      </c>
      <c r="C121" s="13" t="s">
        <v>37</v>
      </c>
      <c r="D121" s="2" t="s">
        <v>26</v>
      </c>
      <c r="E121" s="14">
        <v>2912.04</v>
      </c>
    </row>
    <row r="122" spans="2:5" x14ac:dyDescent="0.2">
      <c r="B122" s="2" t="s">
        <v>38</v>
      </c>
      <c r="C122" s="13" t="s">
        <v>39</v>
      </c>
      <c r="D122" s="2" t="s">
        <v>40</v>
      </c>
      <c r="E122" s="14">
        <v>1627.87</v>
      </c>
    </row>
    <row r="123" spans="2:5" x14ac:dyDescent="0.2">
      <c r="B123" s="2" t="s">
        <v>41</v>
      </c>
      <c r="C123" s="13" t="s">
        <v>2</v>
      </c>
      <c r="D123" s="2" t="s">
        <v>42</v>
      </c>
      <c r="E123" s="14">
        <v>4064.99</v>
      </c>
    </row>
    <row r="124" spans="2:5" x14ac:dyDescent="0.2">
      <c r="B124" s="2" t="s">
        <v>43</v>
      </c>
      <c r="C124" s="13" t="s">
        <v>44</v>
      </c>
      <c r="D124" s="2" t="s">
        <v>45</v>
      </c>
      <c r="E124" s="14">
        <v>1279.82</v>
      </c>
    </row>
    <row r="125" spans="2:5" x14ac:dyDescent="0.2">
      <c r="B125" s="2" t="s">
        <v>46</v>
      </c>
      <c r="C125" s="13" t="s">
        <v>47</v>
      </c>
      <c r="D125" s="2" t="s">
        <v>35</v>
      </c>
      <c r="E125" s="14">
        <v>941.58</v>
      </c>
    </row>
    <row r="126" spans="2:5" x14ac:dyDescent="0.2">
      <c r="B126" s="2" t="s">
        <v>48</v>
      </c>
      <c r="C126" s="13" t="s">
        <v>49</v>
      </c>
      <c r="D126" s="2" t="s">
        <v>50</v>
      </c>
      <c r="E126" s="14">
        <v>3899.68</v>
      </c>
    </row>
    <row r="127" spans="2:5" x14ac:dyDescent="0.2">
      <c r="B127" s="2" t="s">
        <v>51</v>
      </c>
      <c r="C127" s="13" t="s">
        <v>52</v>
      </c>
      <c r="D127" s="2" t="s">
        <v>45</v>
      </c>
      <c r="E127" s="14">
        <v>3117.35</v>
      </c>
    </row>
    <row r="128" spans="2:5" x14ac:dyDescent="0.2">
      <c r="B128" s="2" t="s">
        <v>53</v>
      </c>
      <c r="C128" s="13" t="s">
        <v>54</v>
      </c>
      <c r="D128" s="2" t="s">
        <v>42</v>
      </c>
      <c r="E128" s="14">
        <v>678.05</v>
      </c>
    </row>
    <row r="129" spans="2:5" x14ac:dyDescent="0.2">
      <c r="B129" s="2" t="s">
        <v>55</v>
      </c>
      <c r="C129" s="13" t="s">
        <v>6</v>
      </c>
      <c r="D129" s="2" t="s">
        <v>56</v>
      </c>
      <c r="E129" s="14">
        <v>3290.73</v>
      </c>
    </row>
    <row r="130" spans="2:5" x14ac:dyDescent="0.2">
      <c r="B130" s="2" t="s">
        <v>57</v>
      </c>
      <c r="C130" s="13" t="s">
        <v>28</v>
      </c>
      <c r="D130" s="2" t="s">
        <v>40</v>
      </c>
      <c r="E130" s="14">
        <v>1839.99</v>
      </c>
    </row>
    <row r="131" spans="2:5" x14ac:dyDescent="0.2">
      <c r="B131" s="2" t="s">
        <v>58</v>
      </c>
      <c r="C131" s="13" t="s">
        <v>59</v>
      </c>
      <c r="D131" s="2" t="s">
        <v>60</v>
      </c>
      <c r="E131" s="14">
        <v>2528.7800000000002</v>
      </c>
    </row>
    <row r="132" spans="2:5" x14ac:dyDescent="0.2">
      <c r="B132" s="2" t="s">
        <v>61</v>
      </c>
      <c r="C132" s="13" t="s">
        <v>4</v>
      </c>
      <c r="D132" s="2" t="s">
        <v>23</v>
      </c>
      <c r="E132" s="14">
        <v>1417.38</v>
      </c>
    </row>
    <row r="133" spans="2:5" x14ac:dyDescent="0.2">
      <c r="B133" s="2" t="s">
        <v>62</v>
      </c>
      <c r="C133" s="13" t="s">
        <v>63</v>
      </c>
      <c r="D133" s="2" t="s">
        <v>56</v>
      </c>
      <c r="E133" s="14">
        <v>3854.86</v>
      </c>
    </row>
    <row r="134" spans="2:5" x14ac:dyDescent="0.2">
      <c r="B134" s="2" t="s">
        <v>64</v>
      </c>
      <c r="C134" s="13" t="s">
        <v>65</v>
      </c>
      <c r="D134" s="2" t="s">
        <v>40</v>
      </c>
      <c r="E134" s="14">
        <v>3453.01</v>
      </c>
    </row>
    <row r="135" spans="2:5" x14ac:dyDescent="0.2">
      <c r="B135" s="2" t="s">
        <v>66</v>
      </c>
      <c r="C135" s="13" t="s">
        <v>67</v>
      </c>
      <c r="D135" s="2" t="s">
        <v>60</v>
      </c>
      <c r="E135" s="14">
        <v>4008.52</v>
      </c>
    </row>
    <row r="136" spans="2:5" x14ac:dyDescent="0.2">
      <c r="B136" s="2" t="s">
        <v>68</v>
      </c>
      <c r="C136" s="13" t="s">
        <v>69</v>
      </c>
      <c r="D136" s="2" t="s">
        <v>45</v>
      </c>
      <c r="E136" s="14">
        <v>3505.17</v>
      </c>
    </row>
    <row r="137" spans="2:5" x14ac:dyDescent="0.2">
      <c r="B137" s="2" t="s">
        <v>70</v>
      </c>
      <c r="C137" s="13" t="s">
        <v>71</v>
      </c>
      <c r="D137" s="2" t="s">
        <v>26</v>
      </c>
      <c r="E137" s="14">
        <v>1001.04</v>
      </c>
    </row>
    <row r="138" spans="2:5" x14ac:dyDescent="0.2">
      <c r="B138" s="2" t="s">
        <v>72</v>
      </c>
      <c r="C138" s="13" t="s">
        <v>73</v>
      </c>
      <c r="D138" s="2" t="s">
        <v>29</v>
      </c>
      <c r="E138" s="14">
        <v>4943.72</v>
      </c>
    </row>
    <row r="139" spans="2:5" x14ac:dyDescent="0.2">
      <c r="B139" s="2" t="s">
        <v>74</v>
      </c>
      <c r="C139" s="13" t="s">
        <v>75</v>
      </c>
      <c r="D139" s="2" t="s">
        <v>35</v>
      </c>
      <c r="E139" s="14">
        <v>2882.81</v>
      </c>
    </row>
    <row r="140" spans="2:5" x14ac:dyDescent="0.2">
      <c r="B140" s="2" t="s">
        <v>76</v>
      </c>
      <c r="C140" s="13" t="s">
        <v>77</v>
      </c>
      <c r="D140" s="2" t="s">
        <v>42</v>
      </c>
      <c r="E140" s="14">
        <v>4731.38</v>
      </c>
    </row>
    <row r="141" spans="2:5" x14ac:dyDescent="0.2">
      <c r="B141" s="2" t="s">
        <v>78</v>
      </c>
      <c r="C141" s="13" t="s">
        <v>79</v>
      </c>
      <c r="D141" s="2" t="s">
        <v>23</v>
      </c>
      <c r="E141" s="14">
        <v>3863.87</v>
      </c>
    </row>
    <row r="142" spans="2:5" x14ac:dyDescent="0.2">
      <c r="B142" s="2" t="s">
        <v>80</v>
      </c>
      <c r="C142" s="13" t="s">
        <v>81</v>
      </c>
      <c r="D142" s="2" t="s">
        <v>56</v>
      </c>
      <c r="E142" s="14">
        <v>749.62</v>
      </c>
    </row>
    <row r="143" spans="2:5" x14ac:dyDescent="0.2">
      <c r="B143" s="2" t="s">
        <v>82</v>
      </c>
      <c r="C143" s="13" t="s">
        <v>83</v>
      </c>
      <c r="D143" s="2" t="s">
        <v>29</v>
      </c>
      <c r="E143" s="14">
        <v>175.18</v>
      </c>
    </row>
    <row r="144" spans="2:5" x14ac:dyDescent="0.2">
      <c r="B144" s="2" t="s">
        <v>84</v>
      </c>
      <c r="C144" s="13" t="s">
        <v>85</v>
      </c>
      <c r="D144" s="2" t="s">
        <v>35</v>
      </c>
      <c r="E144" s="14">
        <v>2998.06</v>
      </c>
    </row>
    <row r="145" spans="2:5" x14ac:dyDescent="0.2">
      <c r="B145" s="2" t="s">
        <v>86</v>
      </c>
      <c r="C145" s="13" t="s">
        <v>5</v>
      </c>
      <c r="D145" s="2" t="s">
        <v>56</v>
      </c>
      <c r="E145" s="14">
        <v>750.04</v>
      </c>
    </row>
    <row r="146" spans="2:5" x14ac:dyDescent="0.2">
      <c r="B146" s="2" t="s">
        <v>87</v>
      </c>
      <c r="C146" s="13" t="s">
        <v>88</v>
      </c>
      <c r="D146" s="2" t="s">
        <v>50</v>
      </c>
      <c r="E146" s="14">
        <v>4769.8900000000003</v>
      </c>
    </row>
    <row r="147" spans="2:5" x14ac:dyDescent="0.2">
      <c r="B147" s="2" t="s">
        <v>89</v>
      </c>
      <c r="C147" s="13" t="s">
        <v>1</v>
      </c>
      <c r="D147" s="2" t="s">
        <v>60</v>
      </c>
      <c r="E147" s="14">
        <v>4117.08</v>
      </c>
    </row>
    <row r="148" spans="2:5" x14ac:dyDescent="0.2">
      <c r="B148" s="2" t="s">
        <v>90</v>
      </c>
      <c r="C148" s="13" t="s">
        <v>3</v>
      </c>
      <c r="D148" s="2" t="s">
        <v>26</v>
      </c>
      <c r="E148" s="14">
        <v>3175.66</v>
      </c>
    </row>
    <row r="149" spans="2:5" x14ac:dyDescent="0.2">
      <c r="B149" s="2" t="s">
        <v>91</v>
      </c>
      <c r="C149" s="13" t="s">
        <v>0</v>
      </c>
      <c r="D149" s="2" t="s">
        <v>60</v>
      </c>
      <c r="E149" s="14">
        <v>3697.05</v>
      </c>
    </row>
    <row r="150" spans="2:5" x14ac:dyDescent="0.2">
      <c r="B150" s="2" t="s">
        <v>92</v>
      </c>
      <c r="C150" s="13" t="s">
        <v>93</v>
      </c>
      <c r="D150" s="2" t="s">
        <v>56</v>
      </c>
      <c r="E150" s="14">
        <v>117.3</v>
      </c>
    </row>
    <row r="151" spans="2:5" x14ac:dyDescent="0.2">
      <c r="B151" s="2" t="s">
        <v>94</v>
      </c>
      <c r="C151" s="13" t="s">
        <v>95</v>
      </c>
      <c r="D151" s="2" t="s">
        <v>42</v>
      </c>
      <c r="E151" s="14">
        <v>3068.17</v>
      </c>
    </row>
    <row r="152" spans="2:5" x14ac:dyDescent="0.2">
      <c r="B152" s="2" t="s">
        <v>96</v>
      </c>
      <c r="C152" s="13" t="s">
        <v>97</v>
      </c>
      <c r="D152" s="2" t="s">
        <v>40</v>
      </c>
      <c r="E152" s="14">
        <v>2044.69</v>
      </c>
    </row>
    <row r="153" spans="2:5" x14ac:dyDescent="0.2">
      <c r="B153" s="2" t="s">
        <v>98</v>
      </c>
      <c r="C153" s="13" t="s">
        <v>99</v>
      </c>
      <c r="D153" s="2" t="s">
        <v>29</v>
      </c>
      <c r="E153" s="14">
        <v>4493.1099999999997</v>
      </c>
    </row>
    <row r="154" spans="2:5" x14ac:dyDescent="0.2">
      <c r="B154" s="2" t="s">
        <v>100</v>
      </c>
      <c r="C154" s="13" t="s">
        <v>101</v>
      </c>
      <c r="D154" s="2" t="s">
        <v>42</v>
      </c>
      <c r="E154" s="14">
        <v>1310.94</v>
      </c>
    </row>
    <row r="155" spans="2:5" x14ac:dyDescent="0.2">
      <c r="B155" s="2" t="s">
        <v>102</v>
      </c>
      <c r="C155" s="13" t="s">
        <v>103</v>
      </c>
      <c r="D155" s="2" t="s">
        <v>40</v>
      </c>
      <c r="E155" s="14">
        <v>955.56</v>
      </c>
    </row>
    <row r="156" spans="2:5" x14ac:dyDescent="0.2">
      <c r="B156" s="2" t="s">
        <v>104</v>
      </c>
      <c r="C156" s="13" t="s">
        <v>105</v>
      </c>
      <c r="D156" s="2" t="s">
        <v>35</v>
      </c>
      <c r="E156" s="14">
        <v>232.79</v>
      </c>
    </row>
    <row r="157" spans="2:5" x14ac:dyDescent="0.2">
      <c r="B157" s="2" t="s">
        <v>106</v>
      </c>
      <c r="C157" s="13" t="s">
        <v>107</v>
      </c>
      <c r="D157" s="2" t="s">
        <v>45</v>
      </c>
      <c r="E157" s="14">
        <v>2153.88</v>
      </c>
    </row>
    <row r="160" spans="2:5" ht="15" x14ac:dyDescent="0.2">
      <c r="B160" s="4" t="s">
        <v>115</v>
      </c>
    </row>
    <row r="162" spans="2:10" ht="15" x14ac:dyDescent="0.25">
      <c r="B162" s="2" t="str" cm="1">
        <f t="array" ref="B162:E199">_xlfn.UNIQUE(Beispielstabelle[#All], FALSE, TRUE)</f>
        <v>Belegnummer</v>
      </c>
      <c r="C162" s="2" t="str">
        <v>Datum</v>
      </c>
      <c r="D162" s="2" t="str">
        <v>Kategorie</v>
      </c>
      <c r="E162" s="2" t="str">
        <v>Betrag (€)</v>
      </c>
      <c r="F162" s="12" t="str">
        <f ca="1">_xlfn.FORMULATEXT(B162)</f>
        <v>=EINDEUTIG(Beispielstabelle[#Alle]; FALSCH; WAHR)</v>
      </c>
      <c r="G162" s="12"/>
      <c r="H162" s="12"/>
      <c r="I162" s="12"/>
      <c r="J162" s="12"/>
    </row>
    <row r="163" spans="2:10" x14ac:dyDescent="0.2">
      <c r="B163" s="2" t="str">
        <v>BLG-20065</v>
      </c>
      <c r="C163" s="9" t="str">
        <v>20.09.2024</v>
      </c>
      <c r="D163" s="2" t="str">
        <v>IT-Hardware</v>
      </c>
      <c r="E163" s="14">
        <v>2250.71</v>
      </c>
    </row>
    <row r="164" spans="2:10" x14ac:dyDescent="0.2">
      <c r="B164" s="2" t="str">
        <v>BLG-20057</v>
      </c>
      <c r="C164" s="9" t="str">
        <v>05.03.2024</v>
      </c>
      <c r="D164" s="2" t="str">
        <v>Reisekosten</v>
      </c>
      <c r="E164" s="14">
        <v>4842.04</v>
      </c>
    </row>
    <row r="165" spans="2:10" x14ac:dyDescent="0.2">
      <c r="B165" s="2" t="str">
        <v>BLG-20032</v>
      </c>
      <c r="C165" s="9" t="str">
        <v>14.11.2024</v>
      </c>
      <c r="D165" s="2" t="str">
        <v>Reisekosten</v>
      </c>
      <c r="E165" s="14">
        <v>4492.2700000000004</v>
      </c>
    </row>
    <row r="166" spans="2:10" x14ac:dyDescent="0.2">
      <c r="B166" s="2" t="str">
        <v>BLG-20010</v>
      </c>
      <c r="C166" s="9" t="str">
        <v>09.08.2024</v>
      </c>
      <c r="D166" s="2" t="str">
        <v>Reisekosten</v>
      </c>
      <c r="E166" s="14">
        <v>4199.3599999999997</v>
      </c>
    </row>
    <row r="167" spans="2:10" x14ac:dyDescent="0.2">
      <c r="B167" s="2" t="str">
        <v>BLG-20072</v>
      </c>
      <c r="C167" s="9" t="str">
        <v>25.02.2024</v>
      </c>
      <c r="D167" s="2" t="str">
        <v>Marketing</v>
      </c>
      <c r="E167" s="14">
        <v>2689.4</v>
      </c>
    </row>
    <row r="168" spans="2:10" x14ac:dyDescent="0.2">
      <c r="B168" s="2" t="str">
        <v>BLG-20002</v>
      </c>
      <c r="C168" s="9" t="str">
        <v>14.03.2024</v>
      </c>
      <c r="D168" s="2" t="str">
        <v>Miete</v>
      </c>
      <c r="E168" s="14">
        <v>2912.04</v>
      </c>
    </row>
    <row r="169" spans="2:10" x14ac:dyDescent="0.2">
      <c r="B169" s="2" t="str">
        <v>BLG-20064</v>
      </c>
      <c r="C169" s="9" t="str">
        <v>30.10.2024</v>
      </c>
      <c r="D169" s="2" t="str">
        <v>Büromaterial</v>
      </c>
      <c r="E169" s="14">
        <v>1627.87</v>
      </c>
    </row>
    <row r="170" spans="2:10" x14ac:dyDescent="0.2">
      <c r="B170" s="2" t="str">
        <v>BLG-20014</v>
      </c>
      <c r="C170" s="9" t="str">
        <v>04.09.2024</v>
      </c>
      <c r="D170" s="2" t="str">
        <v>Bewirtung</v>
      </c>
      <c r="E170" s="14">
        <v>4064.99</v>
      </c>
    </row>
    <row r="171" spans="2:10" x14ac:dyDescent="0.2">
      <c r="B171" s="2" t="str">
        <v>BLG-20046</v>
      </c>
      <c r="C171" s="9" t="str">
        <v>20.03.2024</v>
      </c>
      <c r="D171" s="2" t="str">
        <v>Weiterbildung</v>
      </c>
      <c r="E171" s="14">
        <v>1279.82</v>
      </c>
    </row>
    <row r="172" spans="2:10" x14ac:dyDescent="0.2">
      <c r="B172" s="2" t="str">
        <v>BLG-20080</v>
      </c>
      <c r="C172" s="9" t="str">
        <v>28.10.2024</v>
      </c>
      <c r="D172" s="2" t="str">
        <v>Marketing</v>
      </c>
      <c r="E172" s="14">
        <v>941.58</v>
      </c>
    </row>
    <row r="173" spans="2:10" x14ac:dyDescent="0.2">
      <c r="B173" s="2" t="str">
        <v>BLG-20021</v>
      </c>
      <c r="C173" s="9" t="str">
        <v>14.08.2024</v>
      </c>
      <c r="D173" s="2" t="str">
        <v>Software-Lizenzen</v>
      </c>
      <c r="E173" s="14">
        <v>3899.68</v>
      </c>
    </row>
    <row r="174" spans="2:10" x14ac:dyDescent="0.2">
      <c r="B174" s="2" t="str">
        <v>BLG-20015</v>
      </c>
      <c r="C174" s="9" t="str">
        <v>25.11.2024</v>
      </c>
      <c r="D174" s="2" t="str">
        <v>Bewirtung</v>
      </c>
      <c r="E174" s="14">
        <v>678.05</v>
      </c>
    </row>
    <row r="175" spans="2:10" x14ac:dyDescent="0.2">
      <c r="B175" s="2" t="str">
        <v>BLG-20061</v>
      </c>
      <c r="C175" s="9" t="str">
        <v>01.12.2024</v>
      </c>
      <c r="D175" s="2" t="str">
        <v>Versicherung</v>
      </c>
      <c r="E175" s="14">
        <v>2528.7800000000002</v>
      </c>
    </row>
    <row r="176" spans="2:10" x14ac:dyDescent="0.2">
      <c r="B176" s="2" t="str">
        <v>BLG-20009</v>
      </c>
      <c r="C176" s="9" t="str">
        <v>03.03.2024</v>
      </c>
      <c r="D176" s="2" t="str">
        <v>Telefon &amp; Internet</v>
      </c>
      <c r="E176" s="14">
        <v>3854.86</v>
      </c>
    </row>
    <row r="177" spans="2:5" x14ac:dyDescent="0.2">
      <c r="B177" s="2" t="str">
        <v>BLG-20012</v>
      </c>
      <c r="C177" s="9" t="str">
        <v>17.08.2024</v>
      </c>
      <c r="D177" s="2" t="str">
        <v>Büromaterial</v>
      </c>
      <c r="E177" s="14">
        <v>3453.01</v>
      </c>
    </row>
    <row r="178" spans="2:5" x14ac:dyDescent="0.2">
      <c r="B178" s="2" t="str">
        <v>BLG-20042</v>
      </c>
      <c r="C178" s="9" t="str">
        <v>17.07.2024</v>
      </c>
      <c r="D178" s="2" t="str">
        <v>Versicherung</v>
      </c>
      <c r="E178" s="14">
        <v>4008.52</v>
      </c>
    </row>
    <row r="179" spans="2:5" x14ac:dyDescent="0.2">
      <c r="B179" s="2" t="str">
        <v>BLG-20026</v>
      </c>
      <c r="C179" s="9" t="str">
        <v>12.04.2024</v>
      </c>
      <c r="D179" s="2" t="str">
        <v>Weiterbildung</v>
      </c>
      <c r="E179" s="14">
        <v>3505.17</v>
      </c>
    </row>
    <row r="180" spans="2:5" x14ac:dyDescent="0.2">
      <c r="B180" s="2" t="str">
        <v>BLG-20004</v>
      </c>
      <c r="C180" s="9" t="str">
        <v>07.05.2024</v>
      </c>
      <c r="D180" s="2" t="str">
        <v>Miete</v>
      </c>
      <c r="E180" s="14">
        <v>1001.04</v>
      </c>
    </row>
    <row r="181" spans="2:5" x14ac:dyDescent="0.2">
      <c r="B181" s="2" t="str">
        <v>BLG-20003</v>
      </c>
      <c r="C181" s="9" t="str">
        <v>21.12.2024</v>
      </c>
      <c r="D181" s="2" t="str">
        <v>Reisekosten</v>
      </c>
      <c r="E181" s="14">
        <v>4943.72</v>
      </c>
    </row>
    <row r="182" spans="2:5" x14ac:dyDescent="0.2">
      <c r="B182" s="2" t="str">
        <v>BLG-20045</v>
      </c>
      <c r="C182" s="9" t="str">
        <v>11.01.2024</v>
      </c>
      <c r="D182" s="2" t="str">
        <v>Marketing</v>
      </c>
      <c r="E182" s="14">
        <v>2882.81</v>
      </c>
    </row>
    <row r="183" spans="2:5" x14ac:dyDescent="0.2">
      <c r="B183" s="2" t="str">
        <v>BLG-20041</v>
      </c>
      <c r="C183" s="9" t="str">
        <v>07.10.2024</v>
      </c>
      <c r="D183" s="2" t="str">
        <v>Bewirtung</v>
      </c>
      <c r="E183" s="14">
        <v>4731.38</v>
      </c>
    </row>
    <row r="184" spans="2:5" x14ac:dyDescent="0.2">
      <c r="B184" s="2" t="str">
        <v>BLG-20017</v>
      </c>
      <c r="C184" s="9" t="str">
        <v>15.12.2024</v>
      </c>
      <c r="D184" s="2" t="str">
        <v>IT-Hardware</v>
      </c>
      <c r="E184" s="14">
        <v>3863.87</v>
      </c>
    </row>
    <row r="185" spans="2:5" x14ac:dyDescent="0.2">
      <c r="B185" s="2" t="str">
        <v>BLG-20016</v>
      </c>
      <c r="C185" s="9" t="str">
        <v>31.10.2024</v>
      </c>
      <c r="D185" s="2" t="str">
        <v>Telefon &amp; Internet</v>
      </c>
      <c r="E185" s="14">
        <v>749.62</v>
      </c>
    </row>
    <row r="186" spans="2:5" x14ac:dyDescent="0.2">
      <c r="B186" s="2" t="str">
        <v>BLG-20077</v>
      </c>
      <c r="C186" s="9" t="str">
        <v>07.12.2024</v>
      </c>
      <c r="D186" s="2" t="str">
        <v>Marketing</v>
      </c>
      <c r="E186" s="14">
        <v>2998.06</v>
      </c>
    </row>
    <row r="187" spans="2:5" x14ac:dyDescent="0.2">
      <c r="B187" s="2" t="str">
        <v>BLG-20033</v>
      </c>
      <c r="C187" s="9" t="str">
        <v>13.03.2024</v>
      </c>
      <c r="D187" s="2" t="str">
        <v>Telefon &amp; Internet</v>
      </c>
      <c r="E187" s="14">
        <v>750.04</v>
      </c>
    </row>
    <row r="188" spans="2:5" x14ac:dyDescent="0.2">
      <c r="B188" s="2" t="str">
        <v>BLG-20059</v>
      </c>
      <c r="C188" s="9" t="str">
        <v>09.10.2024</v>
      </c>
      <c r="D188" s="2" t="str">
        <v>Software-Lizenzen</v>
      </c>
      <c r="E188" s="14">
        <v>4769.8900000000003</v>
      </c>
    </row>
    <row r="189" spans="2:5" x14ac:dyDescent="0.2">
      <c r="B189" s="2" t="str">
        <v>BLG-20068</v>
      </c>
      <c r="C189" s="9" t="str">
        <v>04.11.2024</v>
      </c>
      <c r="D189" s="2" t="str">
        <v>Versicherung</v>
      </c>
      <c r="E189" s="14">
        <v>4117.08</v>
      </c>
    </row>
    <row r="190" spans="2:5" x14ac:dyDescent="0.2">
      <c r="B190" s="2" t="str">
        <v>BLG-20083</v>
      </c>
      <c r="C190" s="9" t="str">
        <v>27.10.2024</v>
      </c>
      <c r="D190" s="2" t="str">
        <v>Miete</v>
      </c>
      <c r="E190" s="14">
        <v>3175.66</v>
      </c>
    </row>
    <row r="191" spans="2:5" x14ac:dyDescent="0.2">
      <c r="B191" s="2" t="str">
        <v>BLG-20036</v>
      </c>
      <c r="C191" s="9" t="str">
        <v>25.02.2024</v>
      </c>
      <c r="D191" s="2" t="str">
        <v>Versicherung</v>
      </c>
      <c r="E191" s="14">
        <v>3697.05</v>
      </c>
    </row>
    <row r="192" spans="2:5" x14ac:dyDescent="0.2">
      <c r="B192" s="2" t="str">
        <v>BLG-20020</v>
      </c>
      <c r="C192" s="9" t="str">
        <v>29.12.2024</v>
      </c>
      <c r="D192" s="2" t="str">
        <v>Telefon &amp; Internet</v>
      </c>
      <c r="E192" s="14">
        <v>117.3</v>
      </c>
    </row>
    <row r="193" spans="2:5" x14ac:dyDescent="0.2">
      <c r="B193" s="2" t="str">
        <v>BLG-20049</v>
      </c>
      <c r="C193" s="9" t="str">
        <v>04.05.2024</v>
      </c>
      <c r="D193" s="2" t="str">
        <v>Bewirtung</v>
      </c>
      <c r="E193" s="14">
        <v>3068.17</v>
      </c>
    </row>
    <row r="194" spans="2:5" x14ac:dyDescent="0.2">
      <c r="B194" s="2" t="str">
        <v>BLG-20028</v>
      </c>
      <c r="C194" s="9" t="str">
        <v>06.11.2024</v>
      </c>
      <c r="D194" s="2" t="str">
        <v>Büromaterial</v>
      </c>
      <c r="E194" s="14">
        <v>2044.69</v>
      </c>
    </row>
    <row r="195" spans="2:5" x14ac:dyDescent="0.2">
      <c r="B195" s="2" t="str">
        <v>BLG-20056</v>
      </c>
      <c r="C195" s="9" t="str">
        <v>11.07.2024</v>
      </c>
      <c r="D195" s="2" t="str">
        <v>Reisekosten</v>
      </c>
      <c r="E195" s="14">
        <v>4493.1099999999997</v>
      </c>
    </row>
    <row r="196" spans="2:5" x14ac:dyDescent="0.2">
      <c r="B196" s="2" t="str">
        <v>BLG-20027</v>
      </c>
      <c r="C196" s="9" t="str">
        <v>03.04.2024</v>
      </c>
      <c r="D196" s="2" t="str">
        <v>Bewirtung</v>
      </c>
      <c r="E196" s="14">
        <v>1310.94</v>
      </c>
    </row>
    <row r="197" spans="2:5" x14ac:dyDescent="0.2">
      <c r="B197" s="2" t="str">
        <v>BLG-20018</v>
      </c>
      <c r="C197" s="9" t="str">
        <v>09.07.2024</v>
      </c>
      <c r="D197" s="2" t="str">
        <v>Büromaterial</v>
      </c>
      <c r="E197" s="14">
        <v>955.56</v>
      </c>
    </row>
    <row r="198" spans="2:5" x14ac:dyDescent="0.2">
      <c r="B198" s="2" t="str">
        <v>BLG-20053</v>
      </c>
      <c r="C198" s="9" t="str">
        <v>15.02.2024</v>
      </c>
      <c r="D198" s="2" t="str">
        <v>Marketing</v>
      </c>
      <c r="E198" s="14">
        <v>232.79</v>
      </c>
    </row>
    <row r="199" spans="2:5" x14ac:dyDescent="0.2">
      <c r="B199" s="2" t="str">
        <v>BLG-20084</v>
      </c>
      <c r="C199" s="9" t="str">
        <v>17.05.2024</v>
      </c>
      <c r="D199" s="2" t="str">
        <v>Weiterbildung</v>
      </c>
      <c r="E199" s="14">
        <v>2153.88</v>
      </c>
    </row>
  </sheetData>
  <conditionalFormatting sqref="B6:B54">
    <cfRule type="duplicateValues" dxfId="0" priority="2"/>
  </conditionalFormatting>
  <pageMargins left="0.7" right="0.7" top="0.78740157499999996" bottom="0.78740157499999996" header="0.3" footer="0.3"/>
  <drawing r:id="rId2"/>
  <tableParts count="2"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9E5F154D9E4874EAC68A6C31D6D3FFF" ma:contentTypeVersion="13" ma:contentTypeDescription="Ein neues Dokument erstellen." ma:contentTypeScope="" ma:versionID="b4205df7e0ceb495e79ffa90af61cfbe">
  <xsd:schema xmlns:xsd="http://www.w3.org/2001/XMLSchema" xmlns:xs="http://www.w3.org/2001/XMLSchema" xmlns:p="http://schemas.microsoft.com/office/2006/metadata/properties" xmlns:ns2="92ba8e42-82a9-494e-b655-f4dd97a71740" xmlns:ns3="4c15d830-1053-4d5c-9c61-7eb1f5455e9b" targetNamespace="http://schemas.microsoft.com/office/2006/metadata/properties" ma:root="true" ma:fieldsID="5dff65d3ed42507178dcd8bc8c4de9d1" ns2:_="" ns3:_="">
    <xsd:import namespace="92ba8e42-82a9-494e-b655-f4dd97a71740"/>
    <xsd:import namespace="4c15d830-1053-4d5c-9c61-7eb1f5455e9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ba8e42-82a9-494e-b655-f4dd97a7174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Bildmarkierungen" ma:readOnly="false" ma:fieldId="{5cf76f15-5ced-4ddc-b409-7134ff3c332f}" ma:taxonomyMulti="true" ma:sspId="66456dfc-b397-4579-9340-6fdb5511c75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15d830-1053-4d5c-9c61-7eb1f5455e9b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0e7d1b13-4751-48f8-a02e-6dc60eeb6740}" ma:internalName="TaxCatchAll" ma:showField="CatchAllData" ma:web="4c15d830-1053-4d5c-9c61-7eb1f5455e9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2ba8e42-82a9-494e-b655-f4dd97a71740">
      <Terms xmlns="http://schemas.microsoft.com/office/infopath/2007/PartnerControls"/>
    </lcf76f155ced4ddcb4097134ff3c332f>
    <TaxCatchAll xmlns="4c15d830-1053-4d5c-9c61-7eb1f5455e9b" xsi:nil="true"/>
  </documentManagement>
</p:properties>
</file>

<file path=customXml/itemProps1.xml><?xml version="1.0" encoding="utf-8"?>
<ds:datastoreItem xmlns:ds="http://schemas.openxmlformats.org/officeDocument/2006/customXml" ds:itemID="{4825DF09-4B1E-4E16-97AA-2AE43EE4828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2ba8e42-82a9-494e-b655-f4dd97a71740"/>
    <ds:schemaRef ds:uri="4c15d830-1053-4d5c-9c61-7eb1f5455e9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B369D52-42D2-493B-9097-492E8063A62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94911C4-75A7-4148-BB4F-D1E282CA3D48}">
  <ds:schemaRefs>
    <ds:schemaRef ds:uri="http://schemas.microsoft.com/office/2006/metadata/properties"/>
    <ds:schemaRef ds:uri="http://schemas.microsoft.com/office/infopath/2007/PartnerControls"/>
    <ds:schemaRef ds:uri="92ba8e42-82a9-494e-b655-f4dd97a71740"/>
    <ds:schemaRef ds:uri="4c15d830-1053-4d5c-9c61-7eb1f5455e9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Beispiele</vt:lpstr>
      <vt:lpstr>Lösung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Aulona Osmanaj</cp:lastModifiedBy>
  <dcterms:created xsi:type="dcterms:W3CDTF">2026-05-07T13:32:12Z</dcterms:created>
  <dcterms:modified xsi:type="dcterms:W3CDTF">2026-05-22T07:20:14Z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0x010100B9E5F154D9E4874EAC68A6C31D6D3FFF</vt:lpwstr>
  </property>
  <property fmtid="{D5CDD505-2E9C-101B-9397-08002B2CF9AE}" pid="3" name="MediaServiceImageTags">
    <vt:lpwstr/>
  </property>
</Properties>
</file>